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003公社事業-一般会計\6117博覧館管理運営事業\博覧館シフト2022～\"/>
    </mc:Choice>
  </mc:AlternateContent>
  <xr:revisionPtr revIDLastSave="0" documentId="13_ncr:1_{F03E9821-4E21-41A4-AD72-2CD00030B1DE}" xr6:coauthVersionLast="47" xr6:coauthVersionMax="47" xr10:uidLastSave="{00000000-0000-0000-0000-000000000000}"/>
  <bookViews>
    <workbookView xWindow="-120" yWindow="-120" windowWidth="20730" windowHeight="11310" activeTab="1" xr2:uid="{217A0C74-9E17-4B86-B1CD-C0FF4DF592E3}"/>
  </bookViews>
  <sheets>
    <sheet name="博スタッフ勤務形態2022-4" sheetId="4" r:id="rId1"/>
    <sheet name="博シフト2022-4月 ※本来 (2)" sheetId="10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10" i="10" l="1"/>
  <c r="AH23" i="10"/>
  <c r="AH22" i="10"/>
  <c r="AH21" i="10"/>
  <c r="AG20" i="10"/>
  <c r="AF20" i="10"/>
  <c r="AE20" i="10"/>
  <c r="AD20" i="10"/>
  <c r="AC20" i="10"/>
  <c r="AB20" i="10"/>
  <c r="AA20" i="10"/>
  <c r="Z20" i="10"/>
  <c r="Y20" i="10"/>
  <c r="X20" i="10"/>
  <c r="W20" i="10"/>
  <c r="V20" i="10"/>
  <c r="U20" i="10"/>
  <c r="T20" i="10"/>
  <c r="S20" i="10"/>
  <c r="R20" i="10"/>
  <c r="Q20" i="10"/>
  <c r="P20" i="10"/>
  <c r="O20" i="10"/>
  <c r="N20" i="10"/>
  <c r="M20" i="10"/>
  <c r="L20" i="10"/>
  <c r="K20" i="10"/>
  <c r="J20" i="10"/>
  <c r="I20" i="10"/>
  <c r="H20" i="10"/>
  <c r="G20" i="10"/>
  <c r="F20" i="10"/>
  <c r="E20" i="10"/>
  <c r="D20" i="10"/>
  <c r="C20" i="10"/>
  <c r="AG19" i="10"/>
  <c r="AF19" i="10"/>
  <c r="AE19" i="10"/>
  <c r="AD19" i="10"/>
  <c r="AC19" i="10"/>
  <c r="AB19" i="10"/>
  <c r="AA19" i="10"/>
  <c r="Z19" i="10"/>
  <c r="Y19" i="10"/>
  <c r="X19" i="10"/>
  <c r="W19" i="10"/>
  <c r="V19" i="10"/>
  <c r="U19" i="10"/>
  <c r="T19" i="10"/>
  <c r="S19" i="10"/>
  <c r="R19" i="10"/>
  <c r="Q19" i="10"/>
  <c r="P19" i="10"/>
  <c r="O19" i="10"/>
  <c r="N19" i="10"/>
  <c r="M19" i="10"/>
  <c r="L19" i="10"/>
  <c r="K19" i="10"/>
  <c r="J19" i="10"/>
  <c r="I19" i="10"/>
  <c r="H19" i="10"/>
  <c r="G19" i="10"/>
  <c r="F19" i="10"/>
  <c r="E19" i="10"/>
  <c r="D19" i="10"/>
  <c r="C19" i="10"/>
  <c r="AH18" i="10"/>
  <c r="AH17" i="10"/>
  <c r="AH16" i="10"/>
  <c r="AH14" i="10"/>
  <c r="AI12" i="10"/>
  <c r="AJ12" i="10" s="1"/>
  <c r="AH12" i="10"/>
  <c r="AI10" i="10"/>
  <c r="AJ10" i="10" s="1"/>
  <c r="AI8" i="10"/>
  <c r="AJ8" i="10" s="1"/>
  <c r="AH8" i="10"/>
</calcChain>
</file>

<file path=xl/sharedStrings.xml><?xml version="1.0" encoding="utf-8"?>
<sst xmlns="http://schemas.openxmlformats.org/spreadsheetml/2006/main" count="521" uniqueCount="119">
  <si>
    <t>小木曽</t>
    <rPh sb="0" eb="3">
      <t>オギソ</t>
    </rPh>
    <phoneticPr fontId="3"/>
  </si>
  <si>
    <t>西村</t>
    <rPh sb="0" eb="2">
      <t>ニシムラ</t>
    </rPh>
    <phoneticPr fontId="3"/>
  </si>
  <si>
    <t>小酒井</t>
    <rPh sb="0" eb="3">
      <t>コザカイ</t>
    </rPh>
    <phoneticPr fontId="3"/>
  </si>
  <si>
    <t>熊澤</t>
    <rPh sb="0" eb="2">
      <t>クマザワ</t>
    </rPh>
    <phoneticPr fontId="3"/>
  </si>
  <si>
    <t>渡辺</t>
    <rPh sb="0" eb="2">
      <t>ワタナベ</t>
    </rPh>
    <phoneticPr fontId="3"/>
  </si>
  <si>
    <t>遠藤</t>
    <rPh sb="0" eb="2">
      <t>エンドウ</t>
    </rPh>
    <phoneticPr fontId="3"/>
  </si>
  <si>
    <t>桜井</t>
    <rPh sb="0" eb="2">
      <t>サクライ</t>
    </rPh>
    <phoneticPr fontId="3"/>
  </si>
  <si>
    <t>備　考</t>
    <rPh sb="0" eb="1">
      <t>ソナエ</t>
    </rPh>
    <rPh sb="2" eb="3">
      <t>コウ</t>
    </rPh>
    <phoneticPr fontId="3"/>
  </si>
  <si>
    <t>日</t>
    <rPh sb="0" eb="1">
      <t>ニチ</t>
    </rPh>
    <phoneticPr fontId="2"/>
  </si>
  <si>
    <t>出勤</t>
    <rPh sb="0" eb="2">
      <t>シュッキン</t>
    </rPh>
    <phoneticPr fontId="2"/>
  </si>
  <si>
    <t>郡上八幡博覧館　ローテーション表</t>
    <rPh sb="0" eb="4">
      <t>グジョウハチマン</t>
    </rPh>
    <rPh sb="4" eb="6">
      <t>ハクラン</t>
    </rPh>
    <rPh sb="6" eb="7">
      <t>カン</t>
    </rPh>
    <rPh sb="15" eb="16">
      <t>ヒョウ</t>
    </rPh>
    <phoneticPr fontId="2"/>
  </si>
  <si>
    <t>休み</t>
    <rPh sb="0" eb="1">
      <t>ヤス</t>
    </rPh>
    <phoneticPr fontId="2"/>
  </si>
  <si>
    <t>公休日⇒</t>
    <rPh sb="0" eb="3">
      <t>コウキュウビ</t>
    </rPh>
    <phoneticPr fontId="2"/>
  </si>
  <si>
    <t>公休日不足</t>
    <rPh sb="0" eb="3">
      <t>コウキュウビ</t>
    </rPh>
    <rPh sb="3" eb="5">
      <t>ブソク</t>
    </rPh>
    <phoneticPr fontId="2"/>
  </si>
  <si>
    <t>和田</t>
    <rPh sb="0" eb="2">
      <t>ワダ</t>
    </rPh>
    <phoneticPr fontId="2"/>
  </si>
  <si>
    <t>内：踊り子</t>
    <rPh sb="0" eb="1">
      <t>ウチ</t>
    </rPh>
    <rPh sb="2" eb="3">
      <t>オド</t>
    </rPh>
    <rPh sb="4" eb="5">
      <t>コ</t>
    </rPh>
    <phoneticPr fontId="2"/>
  </si>
  <si>
    <t>2022年</t>
    <rPh sb="4" eb="5">
      <t>ネン</t>
    </rPh>
    <phoneticPr fontId="3"/>
  </si>
  <si>
    <t>火</t>
  </si>
  <si>
    <t>火</t>
    <rPh sb="0" eb="1">
      <t>カ</t>
    </rPh>
    <phoneticPr fontId="2"/>
  </si>
  <si>
    <t>水</t>
  </si>
  <si>
    <t>水</t>
    <rPh sb="0" eb="1">
      <t>スイ</t>
    </rPh>
    <phoneticPr fontId="2"/>
  </si>
  <si>
    <t>木</t>
  </si>
  <si>
    <t>木</t>
    <rPh sb="0" eb="1">
      <t>モク</t>
    </rPh>
    <phoneticPr fontId="2"/>
  </si>
  <si>
    <t>金</t>
  </si>
  <si>
    <t>金</t>
    <rPh sb="0" eb="1">
      <t>キン</t>
    </rPh>
    <phoneticPr fontId="2"/>
  </si>
  <si>
    <t>土</t>
  </si>
  <si>
    <t>土</t>
    <rPh sb="0" eb="1">
      <t>ド</t>
    </rPh>
    <phoneticPr fontId="2"/>
  </si>
  <si>
    <t>日</t>
  </si>
  <si>
    <t>月</t>
  </si>
  <si>
    <t>月</t>
    <rPh sb="0" eb="1">
      <t>ゲツ</t>
    </rPh>
    <phoneticPr fontId="2"/>
  </si>
  <si>
    <t>常用パート</t>
    <rPh sb="0" eb="2">
      <t>ジョウヨウ</t>
    </rPh>
    <phoneticPr fontId="2"/>
  </si>
  <si>
    <t>基本出勤時間</t>
    <rPh sb="0" eb="2">
      <t>キホン</t>
    </rPh>
    <rPh sb="2" eb="4">
      <t>シュッキン</t>
    </rPh>
    <rPh sb="4" eb="6">
      <t>ジカン</t>
    </rPh>
    <phoneticPr fontId="2"/>
  </si>
  <si>
    <t>基本勤務時間</t>
    <rPh sb="0" eb="2">
      <t>キホン</t>
    </rPh>
    <rPh sb="2" eb="4">
      <t>キンム</t>
    </rPh>
    <rPh sb="4" eb="6">
      <t>ジカン</t>
    </rPh>
    <phoneticPr fontId="2"/>
  </si>
  <si>
    <t>1h</t>
    <phoneticPr fontId="2"/>
  </si>
  <si>
    <t>雇用形態</t>
    <rPh sb="0" eb="2">
      <t>コヨウ</t>
    </rPh>
    <rPh sb="2" eb="4">
      <t>ケイタイ</t>
    </rPh>
    <phoneticPr fontId="2"/>
  </si>
  <si>
    <t>スタッフ</t>
    <phoneticPr fontId="2"/>
  </si>
  <si>
    <t>常用パ―ト</t>
    <rPh sb="0" eb="2">
      <t>ジョウヨウ</t>
    </rPh>
    <phoneticPr fontId="2"/>
  </si>
  <si>
    <t>9:30～16:00</t>
    <phoneticPr fontId="2"/>
  </si>
  <si>
    <t>5.5h</t>
    <phoneticPr fontId="2"/>
  </si>
  <si>
    <t>月80h前後で組む</t>
    <rPh sb="0" eb="1">
      <t>ツキ</t>
    </rPh>
    <rPh sb="4" eb="6">
      <t>ゼンゴ</t>
    </rPh>
    <rPh sb="7" eb="8">
      <t>ク</t>
    </rPh>
    <phoneticPr fontId="2"/>
  </si>
  <si>
    <t>月　最低130h[以上]で組む(少ないと×)</t>
    <rPh sb="0" eb="1">
      <t>ツキ</t>
    </rPh>
    <rPh sb="2" eb="4">
      <t>サイテイ</t>
    </rPh>
    <rPh sb="9" eb="11">
      <t>イジョウ</t>
    </rPh>
    <rPh sb="13" eb="14">
      <t>ク</t>
    </rPh>
    <rPh sb="16" eb="17">
      <t>スク</t>
    </rPh>
    <phoneticPr fontId="2"/>
  </si>
  <si>
    <t>5h</t>
    <phoneticPr fontId="2"/>
  </si>
  <si>
    <t>月の勤務時間条件</t>
    <rPh sb="0" eb="1">
      <t>ツキ</t>
    </rPh>
    <rPh sb="2" eb="4">
      <t>キンム</t>
    </rPh>
    <rPh sb="4" eb="6">
      <t>ジカン</t>
    </rPh>
    <rPh sb="6" eb="8">
      <t>ジョウケン</t>
    </rPh>
    <phoneticPr fontId="2"/>
  </si>
  <si>
    <t>仕事内容</t>
    <rPh sb="0" eb="2">
      <t>シゴト</t>
    </rPh>
    <rPh sb="2" eb="4">
      <t>ナイヨウ</t>
    </rPh>
    <phoneticPr fontId="2"/>
  </si>
  <si>
    <t>9:00～16:00</t>
    <phoneticPr fontId="2"/>
  </si>
  <si>
    <t>6h</t>
    <phoneticPr fontId="2"/>
  </si>
  <si>
    <t>来ただけ</t>
    <rPh sb="0" eb="1">
      <t>キ</t>
    </rPh>
    <phoneticPr fontId="2"/>
  </si>
  <si>
    <t>9:00～15:00</t>
    <phoneticPr fontId="2"/>
  </si>
  <si>
    <t>プラザや城の券売り</t>
    <rPh sb="4" eb="5">
      <t>シロ</t>
    </rPh>
    <rPh sb="6" eb="7">
      <t>ケン</t>
    </rPh>
    <rPh sb="7" eb="8">
      <t>ウリ</t>
    </rPh>
    <phoneticPr fontId="2"/>
  </si>
  <si>
    <t>城の券売り、駐車場など</t>
    <rPh sb="0" eb="1">
      <t>シロ</t>
    </rPh>
    <rPh sb="2" eb="3">
      <t>ケン</t>
    </rPh>
    <rPh sb="3" eb="4">
      <t>ウリ</t>
    </rPh>
    <rPh sb="6" eb="9">
      <t>チュウシャジョウ</t>
    </rPh>
    <phoneticPr fontId="2"/>
  </si>
  <si>
    <t>城の券売り</t>
    <rPh sb="0" eb="1">
      <t>シロ</t>
    </rPh>
    <rPh sb="2" eb="3">
      <t>ケン</t>
    </rPh>
    <rPh sb="3" eb="4">
      <t>ウリ</t>
    </rPh>
    <phoneticPr fontId="2"/>
  </si>
  <si>
    <t>博覧館　スタッフ　勤務形態表</t>
    <rPh sb="0" eb="2">
      <t>ハクラン</t>
    </rPh>
    <rPh sb="2" eb="3">
      <t>カン</t>
    </rPh>
    <rPh sb="9" eb="11">
      <t>キンム</t>
    </rPh>
    <rPh sb="11" eb="13">
      <t>ケイタイ</t>
    </rPh>
    <rPh sb="13" eb="14">
      <t>ヒョウ</t>
    </rPh>
    <phoneticPr fontId="2"/>
  </si>
  <si>
    <r>
      <t>出勤日数</t>
    </r>
    <r>
      <rPr>
        <b/>
        <sz val="9"/>
        <color theme="1"/>
        <rFont val="游ゴシック"/>
        <family val="3"/>
        <charset val="128"/>
        <scheme val="minor"/>
      </rPr>
      <t>(目安)</t>
    </r>
    <rPh sb="0" eb="2">
      <t>シュッキン</t>
    </rPh>
    <rPh sb="2" eb="4">
      <t>ニッスウ</t>
    </rPh>
    <rPh sb="5" eb="7">
      <t>メヤス</t>
    </rPh>
    <phoneticPr fontId="2"/>
  </si>
  <si>
    <t>休憩</t>
    <rPh sb="0" eb="2">
      <t>キュウケイ</t>
    </rPh>
    <phoneticPr fontId="2"/>
  </si>
  <si>
    <t>全般(受付、案内、踊り)</t>
    <rPh sb="0" eb="2">
      <t>ゼンパン</t>
    </rPh>
    <rPh sb="3" eb="5">
      <t>ウケツケ</t>
    </rPh>
    <rPh sb="6" eb="8">
      <t>アンナイ</t>
    </rPh>
    <rPh sb="9" eb="10">
      <t>オド</t>
    </rPh>
    <phoneticPr fontId="2"/>
  </si>
  <si>
    <t>踊り子、受付</t>
    <rPh sb="0" eb="1">
      <t>オド</t>
    </rPh>
    <rPh sb="2" eb="3">
      <t>コ</t>
    </rPh>
    <rPh sb="4" eb="6">
      <t>ウケツケ</t>
    </rPh>
    <phoneticPr fontId="2"/>
  </si>
  <si>
    <t>掃除</t>
    <rPh sb="0" eb="2">
      <t>ソウジ</t>
    </rPh>
    <phoneticPr fontId="2"/>
  </si>
  <si>
    <t>池田ミヨ子</t>
    <rPh sb="0" eb="2">
      <t>イケダ</t>
    </rPh>
    <rPh sb="4" eb="5">
      <t>コ</t>
    </rPh>
    <phoneticPr fontId="2"/>
  </si>
  <si>
    <t>※職人町</t>
    <rPh sb="1" eb="4">
      <t>ショクニンマチ</t>
    </rPh>
    <phoneticPr fontId="2"/>
  </si>
  <si>
    <t>※現在、白鳥在住　旦那さん＆親の介護</t>
    <rPh sb="1" eb="3">
      <t>ゲンザイ</t>
    </rPh>
    <rPh sb="4" eb="6">
      <t>シロトリ</t>
    </rPh>
    <rPh sb="6" eb="8">
      <t>ザイジュウ</t>
    </rPh>
    <rPh sb="9" eb="11">
      <t>ダンナ</t>
    </rPh>
    <rPh sb="14" eb="15">
      <t>オヤ</t>
    </rPh>
    <rPh sb="16" eb="18">
      <t>カイゴ</t>
    </rPh>
    <phoneticPr fontId="2"/>
  </si>
  <si>
    <t>粥川寛美</t>
    <rPh sb="0" eb="2">
      <t>カユカワ</t>
    </rPh>
    <rPh sb="2" eb="3">
      <t>ヒロ</t>
    </rPh>
    <rPh sb="3" eb="4">
      <t>ウツク</t>
    </rPh>
    <phoneticPr fontId="2"/>
  </si>
  <si>
    <t>小酒井敦子</t>
    <rPh sb="0" eb="3">
      <t>コサカイ</t>
    </rPh>
    <rPh sb="3" eb="5">
      <t>アツコ</t>
    </rPh>
    <phoneticPr fontId="2"/>
  </si>
  <si>
    <t>主任パート：全般(受付、案内、踊り)</t>
    <rPh sb="0" eb="2">
      <t>シュニン</t>
    </rPh>
    <rPh sb="6" eb="8">
      <t>ゼンパン</t>
    </rPh>
    <rPh sb="9" eb="11">
      <t>ウケツケ</t>
    </rPh>
    <rPh sb="12" eb="14">
      <t>アンナイ</t>
    </rPh>
    <rPh sb="15" eb="16">
      <t>オド</t>
    </rPh>
    <phoneticPr fontId="2"/>
  </si>
  <si>
    <t>熊澤里重</t>
    <rPh sb="0" eb="2">
      <t>クマザワ</t>
    </rPh>
    <rPh sb="2" eb="3">
      <t>サト</t>
    </rPh>
    <rPh sb="3" eb="4">
      <t>カサ</t>
    </rPh>
    <phoneticPr fontId="2"/>
  </si>
  <si>
    <t>松田裕子</t>
    <rPh sb="0" eb="2">
      <t>マツダ</t>
    </rPh>
    <rPh sb="2" eb="4">
      <t>ユウコ</t>
    </rPh>
    <phoneticPr fontId="2"/>
  </si>
  <si>
    <t>西村祐希</t>
    <rPh sb="0" eb="2">
      <t>ニシムラ</t>
    </rPh>
    <rPh sb="2" eb="3">
      <t>ユウ</t>
    </rPh>
    <rPh sb="3" eb="4">
      <t>ノゾミ</t>
    </rPh>
    <phoneticPr fontId="2"/>
  </si>
  <si>
    <t>正職員</t>
    <rPh sb="0" eb="3">
      <t>セイショクイン</t>
    </rPh>
    <phoneticPr fontId="2"/>
  </si>
  <si>
    <t>8:30～17:30</t>
    <phoneticPr fontId="2"/>
  </si>
  <si>
    <t>8h</t>
    <phoneticPr fontId="2"/>
  </si>
  <si>
    <t>1h</t>
    <phoneticPr fontId="2"/>
  </si>
  <si>
    <t>主事(全般)</t>
    <rPh sb="0" eb="2">
      <t>シュジ</t>
    </rPh>
    <rPh sb="3" eb="5">
      <t>ゼンパン</t>
    </rPh>
    <phoneticPr fontId="2"/>
  </si>
  <si>
    <t>短時間バイト</t>
    <rPh sb="0" eb="3">
      <t>タンジカン</t>
    </rPh>
    <phoneticPr fontId="2"/>
  </si>
  <si>
    <t>渡辺美佐子</t>
    <rPh sb="0" eb="2">
      <t>ワタナベ</t>
    </rPh>
    <rPh sb="2" eb="5">
      <t>ミサコ</t>
    </rPh>
    <phoneticPr fontId="2"/>
  </si>
  <si>
    <t>遠藤光生</t>
    <rPh sb="0" eb="2">
      <t>エンドウ</t>
    </rPh>
    <rPh sb="2" eb="3">
      <t>ヒカリ</t>
    </rPh>
    <rPh sb="3" eb="4">
      <t>ナマ</t>
    </rPh>
    <phoneticPr fontId="2"/>
  </si>
  <si>
    <t>清掃バイト</t>
    <rPh sb="0" eb="2">
      <t>セイソウ</t>
    </rPh>
    <phoneticPr fontId="2"/>
  </si>
  <si>
    <t>河井栄子</t>
    <rPh sb="0" eb="2">
      <t>カワイ</t>
    </rPh>
    <rPh sb="2" eb="3">
      <t>サカエ</t>
    </rPh>
    <rPh sb="3" eb="4">
      <t>コ</t>
    </rPh>
    <phoneticPr fontId="2"/>
  </si>
  <si>
    <t>和田良久</t>
    <rPh sb="0" eb="2">
      <t>ワダ</t>
    </rPh>
    <rPh sb="2" eb="3">
      <t>ヨ</t>
    </rPh>
    <rPh sb="3" eb="4">
      <t>ヒサシ</t>
    </rPh>
    <phoneticPr fontId="2"/>
  </si>
  <si>
    <t>桜井勝巳</t>
    <rPh sb="0" eb="2">
      <t>サクライ</t>
    </rPh>
    <rPh sb="2" eb="4">
      <t>カツミ</t>
    </rPh>
    <phoneticPr fontId="2"/>
  </si>
  <si>
    <t>2h程</t>
    <rPh sb="2" eb="3">
      <t>ホド</t>
    </rPh>
    <phoneticPr fontId="2"/>
  </si>
  <si>
    <t>-</t>
    <phoneticPr fontId="2"/>
  </si>
  <si>
    <t>掃除</t>
    <rPh sb="0" eb="2">
      <t>ソウジ</t>
    </rPh>
    <phoneticPr fontId="2"/>
  </si>
  <si>
    <t>20日前後</t>
    <rPh sb="2" eb="3">
      <t>ニチ</t>
    </rPh>
    <rPh sb="3" eb="5">
      <t>ゼンゴ</t>
    </rPh>
    <phoneticPr fontId="2"/>
  </si>
  <si>
    <t>各月の平日日数分</t>
    <rPh sb="0" eb="2">
      <t>カクツキ</t>
    </rPh>
    <rPh sb="3" eb="5">
      <t>ヘイジツ</t>
    </rPh>
    <rPh sb="5" eb="7">
      <t>ニッスウ</t>
    </rPh>
    <rPh sb="7" eb="8">
      <t>ブン</t>
    </rPh>
    <phoneticPr fontId="2"/>
  </si>
  <si>
    <t>博出勤者</t>
    <rPh sb="0" eb="1">
      <t>ハク</t>
    </rPh>
    <rPh sb="1" eb="3">
      <t>シュッキン</t>
    </rPh>
    <rPh sb="3" eb="4">
      <t>シャ</t>
    </rPh>
    <phoneticPr fontId="2"/>
  </si>
  <si>
    <t>松田</t>
    <rPh sb="0" eb="2">
      <t>マツダ</t>
    </rPh>
    <phoneticPr fontId="3"/>
  </si>
  <si>
    <t>粥川</t>
    <phoneticPr fontId="3"/>
  </si>
  <si>
    <t>〇…受付・売店</t>
    <rPh sb="2" eb="4">
      <t>ウケツケ</t>
    </rPh>
    <rPh sb="5" eb="7">
      <t>バイテン</t>
    </rPh>
    <phoneticPr fontId="2"/>
  </si>
  <si>
    <t>踊…踊り子</t>
    <rPh sb="0" eb="1">
      <t>オド</t>
    </rPh>
    <rPh sb="2" eb="3">
      <t>オド</t>
    </rPh>
    <rPh sb="4" eb="5">
      <t>コ</t>
    </rPh>
    <phoneticPr fontId="2"/>
  </si>
  <si>
    <t>プ…プラザ</t>
    <phoneticPr fontId="2"/>
  </si>
  <si>
    <t>駅…駅</t>
    <rPh sb="0" eb="1">
      <t>エキ</t>
    </rPh>
    <rPh sb="2" eb="3">
      <t>エキ</t>
    </rPh>
    <phoneticPr fontId="2"/>
  </si>
  <si>
    <t>団体予約⇒</t>
    <rPh sb="0" eb="2">
      <t>ダンタイ</t>
    </rPh>
    <rPh sb="2" eb="4">
      <t>ヨヤク</t>
    </rPh>
    <phoneticPr fontId="2"/>
  </si>
  <si>
    <t>本来</t>
    <rPh sb="0" eb="2">
      <t>ホンライ</t>
    </rPh>
    <phoneticPr fontId="2"/>
  </si>
  <si>
    <t>※頼んだだけ(10日程で組む)</t>
    <rPh sb="1" eb="2">
      <t>タノ</t>
    </rPh>
    <rPh sb="9" eb="10">
      <t>ニチ</t>
    </rPh>
    <rPh sb="10" eb="11">
      <t>ホド</t>
    </rPh>
    <rPh sb="12" eb="13">
      <t>ク</t>
    </rPh>
    <phoneticPr fontId="2"/>
  </si>
  <si>
    <t>※2022年4月現在</t>
    <rPh sb="5" eb="6">
      <t>ネン</t>
    </rPh>
    <rPh sb="7" eb="8">
      <t>ガツ</t>
    </rPh>
    <rPh sb="8" eb="10">
      <t>ゲンザイ</t>
    </rPh>
    <phoneticPr fontId="2"/>
  </si>
  <si>
    <t>月50h位(10日程)で　たのんだだけ出勤</t>
    <rPh sb="0" eb="1">
      <t>ツキ</t>
    </rPh>
    <rPh sb="4" eb="5">
      <t>クライ</t>
    </rPh>
    <rPh sb="8" eb="9">
      <t>ニチ</t>
    </rPh>
    <rPh sb="9" eb="10">
      <t>ホド</t>
    </rPh>
    <rPh sb="19" eb="21">
      <t>シュッキン</t>
    </rPh>
    <phoneticPr fontId="2"/>
  </si>
  <si>
    <t>月60h位(10日程)で　たのんだだけ出勤</t>
    <rPh sb="0" eb="1">
      <t>ツキ</t>
    </rPh>
    <rPh sb="4" eb="5">
      <t>クライ</t>
    </rPh>
    <rPh sb="8" eb="9">
      <t>ニチ</t>
    </rPh>
    <rPh sb="9" eb="10">
      <t>ホド</t>
    </rPh>
    <rPh sb="19" eb="21">
      <t>シュッキン</t>
    </rPh>
    <phoneticPr fontId="2"/>
  </si>
  <si>
    <t>※月18~20日</t>
    <rPh sb="1" eb="2">
      <t>ツキ</t>
    </rPh>
    <rPh sb="7" eb="8">
      <t>ニチ</t>
    </rPh>
    <phoneticPr fontId="2"/>
  </si>
  <si>
    <t>9:30～17:30</t>
    <phoneticPr fontId="2"/>
  </si>
  <si>
    <t>7h</t>
    <phoneticPr fontId="2"/>
  </si>
  <si>
    <t>18～20日</t>
    <rPh sb="5" eb="6">
      <t>ニチ</t>
    </rPh>
    <phoneticPr fontId="2"/>
  </si>
  <si>
    <t>2022年3月末で終了</t>
    <rPh sb="4" eb="5">
      <t>ネン</t>
    </rPh>
    <rPh sb="6" eb="7">
      <t>ガツ</t>
    </rPh>
    <rPh sb="7" eb="8">
      <t>マツ</t>
    </rPh>
    <rPh sb="9" eb="11">
      <t>シュウリョウ</t>
    </rPh>
    <phoneticPr fontId="2"/>
  </si>
  <si>
    <t>※月14~15日</t>
    <rPh sb="1" eb="2">
      <t>ツキ</t>
    </rPh>
    <rPh sb="7" eb="8">
      <t>ニチ</t>
    </rPh>
    <phoneticPr fontId="2"/>
  </si>
  <si>
    <t>5月</t>
    <rPh sb="1" eb="2">
      <t>ガツ</t>
    </rPh>
    <phoneticPr fontId="3"/>
  </si>
  <si>
    <t>火</t>
    <rPh sb="0" eb="1">
      <t>カ</t>
    </rPh>
    <phoneticPr fontId="2"/>
  </si>
  <si>
    <t>ＧＷ</t>
    <phoneticPr fontId="2"/>
  </si>
  <si>
    <t>★</t>
    <phoneticPr fontId="2"/>
  </si>
  <si>
    <t>休</t>
    <rPh sb="0" eb="1">
      <t>ヤス</t>
    </rPh>
    <phoneticPr fontId="2"/>
  </si>
  <si>
    <t>×</t>
    <phoneticPr fontId="2"/>
  </si>
  <si>
    <t>プ</t>
    <phoneticPr fontId="2"/>
  </si>
  <si>
    <t>休</t>
    <rPh sb="0" eb="1">
      <t>ヤス</t>
    </rPh>
    <phoneticPr fontId="2"/>
  </si>
  <si>
    <t>×</t>
    <phoneticPr fontId="2"/>
  </si>
  <si>
    <t>城</t>
    <rPh sb="0" eb="1">
      <t>シロ</t>
    </rPh>
    <phoneticPr fontId="2"/>
  </si>
  <si>
    <t>踊</t>
    <rPh sb="0" eb="1">
      <t>オド</t>
    </rPh>
    <phoneticPr fontId="2"/>
  </si>
  <si>
    <t>〇</t>
    <phoneticPr fontId="2"/>
  </si>
  <si>
    <t>休業</t>
    <rPh sb="0" eb="2">
      <t>キュウギョウ</t>
    </rPh>
    <phoneticPr fontId="2"/>
  </si>
  <si>
    <t>犬山高校</t>
    <rPh sb="0" eb="2">
      <t>イヌヤマ</t>
    </rPh>
    <rPh sb="2" eb="4">
      <t>コウコウ</t>
    </rPh>
    <phoneticPr fontId="2"/>
  </si>
  <si>
    <t>学校</t>
    <rPh sb="0" eb="2">
      <t>ガッコウ</t>
    </rPh>
    <phoneticPr fontId="2"/>
  </si>
  <si>
    <t>半日</t>
    <rPh sb="0" eb="2">
      <t>ハンニチ</t>
    </rPh>
    <phoneticPr fontId="2"/>
  </si>
  <si>
    <t>5月</t>
    <rPh sb="1" eb="2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</si>
</sst>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14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sz val="10"/>
      <name val="ＤＦＧ極太明朝体"/>
      <family val="1"/>
      <charset val="128"/>
    </font>
    <font>
      <b/>
      <sz val="11"/>
      <color rgb="FFFF0000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2"/>
      <color rgb="FFFF0000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theme="0" tint="-0.4999847407452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theme="0" tint="-0.499984740745262"/>
      </bottom>
      <diagonal/>
    </border>
    <border>
      <left/>
      <right style="thin">
        <color indexed="64"/>
      </right>
      <top style="medium">
        <color indexed="64"/>
      </top>
      <bottom style="dotted">
        <color theme="0" tint="-0.499984740745262"/>
      </bottom>
      <diagonal/>
    </border>
    <border>
      <left/>
      <right style="medium">
        <color indexed="64"/>
      </right>
      <top style="medium">
        <color indexed="64"/>
      </top>
      <bottom style="dotted">
        <color theme="0" tint="-0.499984740745262"/>
      </bottom>
      <diagonal/>
    </border>
    <border>
      <left style="medium">
        <color theme="1"/>
      </left>
      <right style="medium">
        <color indexed="64"/>
      </right>
      <top style="medium">
        <color theme="1"/>
      </top>
      <bottom style="medium">
        <color theme="1"/>
      </bottom>
      <diagonal/>
    </border>
    <border>
      <left/>
      <right style="thin">
        <color indexed="64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medium">
        <color theme="1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20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5" fillId="2" borderId="10" xfId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6" fillId="0" borderId="0" xfId="0" applyFont="1">
      <alignment vertical="center"/>
    </xf>
    <xf numFmtId="0" fontId="1" fillId="3" borderId="5" xfId="1" applyFont="1" applyFill="1" applyBorder="1" applyAlignment="1">
      <alignment horizontal="left" vertical="center" shrinkToFit="1"/>
    </xf>
    <xf numFmtId="0" fontId="1" fillId="3" borderId="16" xfId="1" applyFont="1" applyFill="1" applyBorder="1" applyAlignment="1">
      <alignment horizontal="left" vertical="center" shrinkToFit="1"/>
    </xf>
    <xf numFmtId="0" fontId="8" fillId="0" borderId="6" xfId="1" applyFont="1" applyFill="1" applyBorder="1" applyAlignment="1">
      <alignment horizontal="center" vertical="center" shrinkToFit="1"/>
    </xf>
    <xf numFmtId="0" fontId="8" fillId="0" borderId="4" xfId="1" applyFont="1" applyFill="1" applyBorder="1" applyAlignment="1">
      <alignment horizontal="center" vertical="center" shrinkToFit="1"/>
    </xf>
    <xf numFmtId="0" fontId="4" fillId="2" borderId="16" xfId="1" applyFont="1" applyFill="1" applyBorder="1" applyAlignment="1">
      <alignment horizontal="center" vertical="center"/>
    </xf>
    <xf numFmtId="0" fontId="8" fillId="4" borderId="1" xfId="1" applyFont="1" applyFill="1" applyBorder="1" applyAlignment="1">
      <alignment horizontal="center" vertical="center" shrinkToFit="1"/>
    </xf>
    <xf numFmtId="0" fontId="8" fillId="4" borderId="4" xfId="1" applyFont="1" applyFill="1" applyBorder="1" applyAlignment="1">
      <alignment horizontal="center" vertical="center" shrinkToFit="1"/>
    </xf>
    <xf numFmtId="0" fontId="8" fillId="4" borderId="6" xfId="1" applyFont="1" applyFill="1" applyBorder="1" applyAlignment="1">
      <alignment horizontal="center" vertical="center" shrinkToFit="1"/>
    </xf>
    <xf numFmtId="0" fontId="8" fillId="4" borderId="2" xfId="1" applyFont="1" applyFill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0" fontId="6" fillId="5" borderId="3" xfId="0" applyFont="1" applyFill="1" applyBorder="1" applyAlignment="1">
      <alignment horizontal="center" vertical="center" shrinkToFit="1"/>
    </xf>
    <xf numFmtId="0" fontId="0" fillId="0" borderId="3" xfId="0" applyBorder="1" applyAlignment="1">
      <alignment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3" xfId="0" applyBorder="1" applyAlignment="1">
      <alignment horizontal="left" vertical="center" shrinkToFit="1"/>
    </xf>
    <xf numFmtId="0" fontId="11" fillId="0" borderId="0" xfId="0" applyFont="1">
      <alignment vertical="center"/>
    </xf>
    <xf numFmtId="0" fontId="6" fillId="0" borderId="3" xfId="0" applyFont="1" applyBorder="1" applyAlignment="1">
      <alignment vertical="center" shrinkToFit="1"/>
    </xf>
    <xf numFmtId="0" fontId="6" fillId="0" borderId="3" xfId="0" applyFont="1" applyFill="1" applyBorder="1" applyAlignment="1">
      <alignment horizontal="left" vertical="center" shrinkToFit="1"/>
    </xf>
    <xf numFmtId="0" fontId="13" fillId="0" borderId="3" xfId="0" applyFont="1" applyFill="1" applyBorder="1" applyAlignment="1">
      <alignment horizontal="center" vertical="center" shrinkToFit="1"/>
    </xf>
    <xf numFmtId="0" fontId="13" fillId="0" borderId="3" xfId="0" applyFont="1" applyFill="1" applyBorder="1" applyAlignment="1">
      <alignment horizontal="left" vertical="center" shrinkToFit="1"/>
    </xf>
    <xf numFmtId="0" fontId="0" fillId="0" borderId="0" xfId="0" applyAlignment="1">
      <alignment horizontal="right" vertical="center"/>
    </xf>
    <xf numFmtId="0" fontId="8" fillId="0" borderId="9" xfId="1" applyFont="1" applyFill="1" applyBorder="1" applyAlignment="1">
      <alignment horizontal="center" vertical="center" shrinkToFit="1"/>
    </xf>
    <xf numFmtId="0" fontId="8" fillId="4" borderId="9" xfId="1" applyFont="1" applyFill="1" applyBorder="1" applyAlignment="1">
      <alignment horizontal="center" vertical="center" shrinkToFit="1"/>
    </xf>
    <xf numFmtId="0" fontId="8" fillId="0" borderId="19" xfId="1" applyFont="1" applyFill="1" applyBorder="1" applyAlignment="1">
      <alignment horizontal="center" vertical="center" shrinkToFit="1"/>
    </xf>
    <xf numFmtId="0" fontId="8" fillId="4" borderId="19" xfId="1" applyFont="1" applyFill="1" applyBorder="1" applyAlignment="1">
      <alignment horizontal="center" vertical="center" shrinkToFit="1"/>
    </xf>
    <xf numFmtId="0" fontId="8" fillId="0" borderId="23" xfId="1" applyFont="1" applyFill="1" applyBorder="1" applyAlignment="1">
      <alignment horizontal="center" vertical="center" shrinkToFit="1"/>
    </xf>
    <xf numFmtId="0" fontId="8" fillId="4" borderId="23" xfId="1" applyFont="1" applyFill="1" applyBorder="1" applyAlignment="1">
      <alignment horizontal="center" vertical="center" shrinkToFit="1"/>
    </xf>
    <xf numFmtId="0" fontId="8" fillId="0" borderId="25" xfId="1" applyFont="1" applyFill="1" applyBorder="1" applyAlignment="1">
      <alignment horizontal="center" vertical="center" shrinkToFit="1"/>
    </xf>
    <xf numFmtId="0" fontId="8" fillId="4" borderId="25" xfId="1" applyFont="1" applyFill="1" applyBorder="1" applyAlignment="1">
      <alignment horizontal="center" vertical="center" shrinkToFit="1"/>
    </xf>
    <xf numFmtId="0" fontId="14" fillId="0" borderId="0" xfId="0" applyFont="1">
      <alignment vertical="center"/>
    </xf>
    <xf numFmtId="0" fontId="15" fillId="6" borderId="0" xfId="0" applyFont="1" applyFill="1" applyBorder="1" applyAlignment="1">
      <alignment horizontal="center" vertical="center"/>
    </xf>
    <xf numFmtId="0" fontId="5" fillId="2" borderId="28" xfId="1" applyFont="1" applyFill="1" applyBorder="1" applyAlignment="1">
      <alignment horizontal="left" vertical="center"/>
    </xf>
    <xf numFmtId="0" fontId="8" fillId="0" borderId="30" xfId="1" applyFont="1" applyFill="1" applyBorder="1" applyAlignment="1">
      <alignment horizontal="center" vertical="center"/>
    </xf>
    <xf numFmtId="0" fontId="8" fillId="4" borderId="30" xfId="1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0" fillId="0" borderId="0" xfId="0" applyAlignment="1">
      <alignment horizontal="left"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8" fillId="0" borderId="4" xfId="1" applyFont="1" applyFill="1" applyBorder="1" applyAlignment="1">
      <alignment horizontal="center" vertical="center"/>
    </xf>
    <xf numFmtId="0" fontId="8" fillId="4" borderId="4" xfId="1" applyFont="1" applyFill="1" applyBorder="1" applyAlignment="1">
      <alignment horizontal="center" vertical="center"/>
    </xf>
    <xf numFmtId="0" fontId="8" fillId="0" borderId="26" xfId="1" applyFont="1" applyFill="1" applyBorder="1" applyAlignment="1">
      <alignment horizontal="center" vertical="center" shrinkToFit="1"/>
    </xf>
    <xf numFmtId="0" fontId="8" fillId="0" borderId="11" xfId="1" applyFont="1" applyFill="1" applyBorder="1" applyAlignment="1">
      <alignment horizontal="center" vertical="center" shrinkToFit="1"/>
    </xf>
    <xf numFmtId="0" fontId="6" fillId="7" borderId="3" xfId="0" applyFont="1" applyFill="1" applyBorder="1" applyAlignment="1">
      <alignment vertical="center" shrinkToFit="1"/>
    </xf>
    <xf numFmtId="0" fontId="0" fillId="7" borderId="3" xfId="0" applyFill="1" applyBorder="1" applyAlignment="1">
      <alignment vertical="center" shrinkToFit="1"/>
    </xf>
    <xf numFmtId="0" fontId="0" fillId="7" borderId="3" xfId="0" applyFill="1" applyBorder="1">
      <alignment vertical="center"/>
    </xf>
    <xf numFmtId="0" fontId="19" fillId="7" borderId="3" xfId="0" applyFont="1" applyFill="1" applyBorder="1">
      <alignment vertical="center"/>
    </xf>
    <xf numFmtId="0" fontId="0" fillId="7" borderId="3" xfId="0" applyFill="1" applyBorder="1" applyAlignment="1">
      <alignment horizontal="left" vertical="center" shrinkToFit="1"/>
    </xf>
    <xf numFmtId="0" fontId="0" fillId="0" borderId="0" xfId="0" applyFill="1">
      <alignment vertical="center"/>
    </xf>
    <xf numFmtId="0" fontId="5" fillId="2" borderId="14" xfId="1" applyFont="1" applyFill="1" applyBorder="1" applyAlignment="1">
      <alignment horizontal="left" vertical="center" shrinkToFit="1"/>
    </xf>
    <xf numFmtId="0" fontId="10" fillId="0" borderId="0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7" xfId="1" applyFont="1" applyFill="1" applyBorder="1" applyAlignment="1">
      <alignment horizontal="center" vertical="center"/>
    </xf>
    <xf numFmtId="0" fontId="8" fillId="0" borderId="27" xfId="1" applyFont="1" applyFill="1" applyBorder="1" applyAlignment="1">
      <alignment horizontal="center" vertical="center" shrinkToFit="1"/>
    </xf>
    <xf numFmtId="0" fontId="8" fillId="0" borderId="21" xfId="1" applyFont="1" applyFill="1" applyBorder="1" applyAlignment="1">
      <alignment horizontal="center" vertical="center" shrinkToFit="1"/>
    </xf>
    <xf numFmtId="0" fontId="8" fillId="0" borderId="15" xfId="1" applyFont="1" applyFill="1" applyBorder="1" applyAlignment="1">
      <alignment horizontal="center" vertical="center" shrinkToFit="1"/>
    </xf>
    <xf numFmtId="0" fontId="8" fillId="0" borderId="7" xfId="1" applyFont="1" applyFill="1" applyBorder="1" applyAlignment="1">
      <alignment horizontal="center" vertical="center" shrinkToFit="1"/>
    </xf>
    <xf numFmtId="0" fontId="8" fillId="0" borderId="2" xfId="1" applyFont="1" applyFill="1" applyBorder="1" applyAlignment="1">
      <alignment horizontal="center" vertical="center" shrinkToFit="1"/>
    </xf>
    <xf numFmtId="0" fontId="8" fillId="0" borderId="1" xfId="1" applyFont="1" applyFill="1" applyBorder="1" applyAlignment="1">
      <alignment horizontal="center" vertical="center" shrinkToFit="1"/>
    </xf>
    <xf numFmtId="0" fontId="8" fillId="0" borderId="17" xfId="1" applyFont="1" applyFill="1" applyBorder="1" applyAlignment="1">
      <alignment horizontal="center" vertical="center" shrinkToFit="1"/>
    </xf>
    <xf numFmtId="0" fontId="8" fillId="0" borderId="20" xfId="1" applyFont="1" applyFill="1" applyBorder="1" applyAlignment="1">
      <alignment horizontal="center" vertical="center" shrinkToFit="1"/>
    </xf>
    <xf numFmtId="0" fontId="8" fillId="0" borderId="31" xfId="1" applyFont="1" applyFill="1" applyBorder="1" applyAlignment="1">
      <alignment horizontal="center" vertical="center"/>
    </xf>
    <xf numFmtId="0" fontId="20" fillId="0" borderId="1" xfId="1" applyFont="1" applyFill="1" applyBorder="1" applyAlignment="1">
      <alignment horizontal="center" vertical="center"/>
    </xf>
    <xf numFmtId="0" fontId="20" fillId="0" borderId="8" xfId="1" applyFont="1" applyFill="1" applyBorder="1" applyAlignment="1">
      <alignment horizontal="center" vertical="center"/>
    </xf>
    <xf numFmtId="0" fontId="8" fillId="4" borderId="6" xfId="1" applyFont="1" applyFill="1" applyBorder="1" applyAlignment="1">
      <alignment horizontal="center" vertical="center"/>
    </xf>
    <xf numFmtId="0" fontId="20" fillId="4" borderId="2" xfId="1" applyFont="1" applyFill="1" applyBorder="1" applyAlignment="1">
      <alignment horizontal="center" vertical="center"/>
    </xf>
    <xf numFmtId="0" fontId="20" fillId="4" borderId="1" xfId="1" applyFont="1" applyFill="1" applyBorder="1" applyAlignment="1">
      <alignment horizontal="center" vertical="center"/>
    </xf>
    <xf numFmtId="0" fontId="8" fillId="4" borderId="24" xfId="1" applyFont="1" applyFill="1" applyBorder="1" applyAlignment="1">
      <alignment horizontal="center" vertical="center" shrinkToFit="1"/>
    </xf>
    <xf numFmtId="0" fontId="8" fillId="4" borderId="22" xfId="1" applyFont="1" applyFill="1" applyBorder="1" applyAlignment="1">
      <alignment horizontal="center" vertical="center" shrinkToFit="1"/>
    </xf>
    <xf numFmtId="0" fontId="8" fillId="4" borderId="18" xfId="1" applyFont="1" applyFill="1" applyBorder="1" applyAlignment="1">
      <alignment horizontal="center" vertical="center" shrinkToFit="1"/>
    </xf>
    <xf numFmtId="0" fontId="8" fillId="4" borderId="29" xfId="1" applyFont="1" applyFill="1" applyBorder="1" applyAlignment="1">
      <alignment horizontal="center" vertical="center" shrinkToFit="1"/>
    </xf>
    <xf numFmtId="0" fontId="18" fillId="4" borderId="11" xfId="1" applyFont="1" applyFill="1" applyBorder="1" applyAlignment="1">
      <alignment horizontal="center" vertical="center" textRotation="255" shrinkToFit="1"/>
    </xf>
    <xf numFmtId="0" fontId="18" fillId="4" borderId="9" xfId="1" applyFont="1" applyFill="1" applyBorder="1" applyAlignment="1">
      <alignment horizontal="center" vertical="center" textRotation="255" shrinkToFit="1"/>
    </xf>
    <xf numFmtId="0" fontId="8" fillId="8" borderId="4" xfId="1" applyFont="1" applyFill="1" applyBorder="1" applyAlignment="1">
      <alignment horizontal="center" vertical="center"/>
    </xf>
    <xf numFmtId="0" fontId="20" fillId="8" borderId="1" xfId="1" applyFont="1" applyFill="1" applyBorder="1" applyAlignment="1">
      <alignment horizontal="center" vertical="center"/>
    </xf>
    <xf numFmtId="0" fontId="8" fillId="8" borderId="25" xfId="1" applyFont="1" applyFill="1" applyBorder="1" applyAlignment="1">
      <alignment horizontal="center" vertical="center" shrinkToFit="1"/>
    </xf>
    <xf numFmtId="0" fontId="8" fillId="8" borderId="9" xfId="1" applyFont="1" applyFill="1" applyBorder="1" applyAlignment="1">
      <alignment horizontal="center" vertical="center" shrinkToFit="1"/>
    </xf>
    <xf numFmtId="0" fontId="8" fillId="8" borderId="23" xfId="1" applyFont="1" applyFill="1" applyBorder="1" applyAlignment="1">
      <alignment horizontal="center" vertical="center" shrinkToFit="1"/>
    </xf>
    <xf numFmtId="0" fontId="8" fillId="8" borderId="4" xfId="1" applyFont="1" applyFill="1" applyBorder="1" applyAlignment="1">
      <alignment horizontal="center" vertical="center" shrinkToFit="1"/>
    </xf>
    <xf numFmtId="0" fontId="8" fillId="8" borderId="6" xfId="1" applyFont="1" applyFill="1" applyBorder="1" applyAlignment="1">
      <alignment horizontal="center" vertical="center" shrinkToFit="1"/>
    </xf>
    <xf numFmtId="0" fontId="8" fillId="8" borderId="1" xfId="1" applyFont="1" applyFill="1" applyBorder="1" applyAlignment="1">
      <alignment horizontal="center" vertical="center" shrinkToFit="1"/>
    </xf>
    <xf numFmtId="0" fontId="8" fillId="8" borderId="19" xfId="1" applyFont="1" applyFill="1" applyBorder="1" applyAlignment="1">
      <alignment horizontal="center" vertical="center" shrinkToFit="1"/>
    </xf>
    <xf numFmtId="0" fontId="18" fillId="8" borderId="9" xfId="1" applyFont="1" applyFill="1" applyBorder="1" applyAlignment="1">
      <alignment horizontal="center" vertical="center" textRotation="255" shrinkToFit="1"/>
    </xf>
    <xf numFmtId="0" fontId="8" fillId="8" borderId="30" xfId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8" fillId="7" borderId="6" xfId="1" applyFont="1" applyFill="1" applyBorder="1" applyAlignment="1">
      <alignment horizontal="center" vertical="center" shrinkToFit="1"/>
    </xf>
    <xf numFmtId="0" fontId="8" fillId="7" borderId="23" xfId="1" applyFont="1" applyFill="1" applyBorder="1" applyAlignment="1">
      <alignment horizontal="center" vertical="center" shrinkToFit="1"/>
    </xf>
    <xf numFmtId="0" fontId="8" fillId="7" borderId="4" xfId="1" applyFont="1" applyFill="1" applyBorder="1" applyAlignment="1">
      <alignment horizontal="center" vertical="center" shrinkToFit="1"/>
    </xf>
    <xf numFmtId="0" fontId="8" fillId="7" borderId="15" xfId="1" applyFont="1" applyFill="1" applyBorder="1" applyAlignment="1">
      <alignment horizontal="center" vertical="center" shrinkToFit="1"/>
    </xf>
    <xf numFmtId="0" fontId="8" fillId="7" borderId="7" xfId="1" applyFont="1" applyFill="1" applyBorder="1" applyAlignment="1">
      <alignment horizontal="center" vertical="center" shrinkToFit="1"/>
    </xf>
    <xf numFmtId="0" fontId="8" fillId="7" borderId="19" xfId="1" applyFont="1" applyFill="1" applyBorder="1" applyAlignment="1">
      <alignment horizontal="center" vertical="center" shrinkToFit="1"/>
    </xf>
    <xf numFmtId="0" fontId="8" fillId="7" borderId="30" xfId="1" applyFont="1" applyFill="1" applyBorder="1" applyAlignment="1">
      <alignment horizontal="center" vertical="center" shrinkToFit="1"/>
    </xf>
    <xf numFmtId="0" fontId="13" fillId="9" borderId="0" xfId="0" applyFont="1" applyFill="1" applyAlignment="1">
      <alignment horizontal="center" vertical="center"/>
    </xf>
    <xf numFmtId="0" fontId="18" fillId="0" borderId="9" xfId="1" applyFont="1" applyFill="1" applyBorder="1" applyAlignment="1">
      <alignment horizontal="center" vertical="center" textRotation="255" shrinkToFit="1"/>
    </xf>
    <xf numFmtId="0" fontId="18" fillId="0" borderId="11" xfId="1" applyFont="1" applyFill="1" applyBorder="1" applyAlignment="1">
      <alignment horizontal="center" vertical="center" textRotation="255" shrinkToFit="1"/>
    </xf>
    <xf numFmtId="56" fontId="18" fillId="0" borderId="9" xfId="1" applyNumberFormat="1" applyFont="1" applyFill="1" applyBorder="1" applyAlignment="1">
      <alignment horizontal="center" vertical="center" textRotation="255" shrinkToFit="1"/>
    </xf>
    <xf numFmtId="0" fontId="18" fillId="4" borderId="12" xfId="1" applyFont="1" applyFill="1" applyBorder="1" applyAlignment="1">
      <alignment horizontal="center" vertical="center" textRotation="255" shrinkToFit="1"/>
    </xf>
    <xf numFmtId="0" fontId="18" fillId="0" borderId="12" xfId="1" applyFont="1" applyFill="1" applyBorder="1" applyAlignment="1">
      <alignment horizontal="center" vertical="center" textRotation="255" shrinkToFit="1"/>
    </xf>
    <xf numFmtId="0" fontId="18" fillId="0" borderId="13" xfId="1" applyFont="1" applyFill="1" applyBorder="1" applyAlignment="1">
      <alignment horizontal="center" vertical="center" textRotation="255" shrinkToFit="1"/>
    </xf>
    <xf numFmtId="0" fontId="23" fillId="0" borderId="25" xfId="1" applyFont="1" applyFill="1" applyBorder="1" applyAlignment="1">
      <alignment horizontal="center" vertical="center" shrinkToFit="1"/>
    </xf>
    <xf numFmtId="0" fontId="23" fillId="0" borderId="9" xfId="1" applyFont="1" applyFill="1" applyBorder="1" applyAlignment="1">
      <alignment horizontal="center" vertical="center" shrinkToFit="1"/>
    </xf>
    <xf numFmtId="0" fontId="8" fillId="10" borderId="4" xfId="1" applyFont="1" applyFill="1" applyBorder="1" applyAlignment="1">
      <alignment horizontal="center" vertical="center"/>
    </xf>
    <xf numFmtId="0" fontId="20" fillId="10" borderId="1" xfId="1" applyFont="1" applyFill="1" applyBorder="1" applyAlignment="1">
      <alignment horizontal="center" vertical="center"/>
    </xf>
    <xf numFmtId="0" fontId="5" fillId="2" borderId="14" xfId="1" applyFont="1" applyFill="1" applyBorder="1" applyAlignment="1">
      <alignment horizontal="left" vertical="center" shrinkToFit="1"/>
    </xf>
    <xf numFmtId="0" fontId="5" fillId="2" borderId="10" xfId="1" applyFont="1" applyFill="1" applyBorder="1" applyAlignment="1">
      <alignment horizontal="left" vertical="center" shrinkToFit="1"/>
    </xf>
  </cellXfs>
  <cellStyles count="2">
    <cellStyle name="標準" xfId="0" builtinId="0"/>
    <cellStyle name="標準 2" xfId="1" xr:uid="{3F056BD5-FF51-420E-BE8C-B03B6313AB90}"/>
  </cellStyles>
  <dxfs count="0"/>
  <tableStyles count="0" defaultTableStyle="TableStyleMedium2" defaultPivotStyle="PivotStyleLight16"/>
  <colors>
    <mruColors>
      <color rgb="FFFFFF66"/>
      <color rgb="FFFFCCCC"/>
      <color rgb="FFFFFFCC"/>
      <color rgb="FFFF00FF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0E5E89-081F-4AFF-BBC9-C19634A223D4}">
  <dimension ref="A1:I15"/>
  <sheetViews>
    <sheetView topLeftCell="A7" workbookViewId="0">
      <selection activeCell="G8" sqref="G8"/>
    </sheetView>
  </sheetViews>
  <sheetFormatPr defaultRowHeight="18.75" x14ac:dyDescent="0.4"/>
  <cols>
    <col min="1" max="1" width="5.875" customWidth="1"/>
    <col min="2" max="2" width="11.375" customWidth="1"/>
    <col min="3" max="3" width="11.125" customWidth="1"/>
    <col min="4" max="4" width="14.625" customWidth="1"/>
    <col min="5" max="5" width="9.375" customWidth="1"/>
    <col min="6" max="6" width="4.875" customWidth="1"/>
    <col min="7" max="7" width="10.75" customWidth="1"/>
    <col min="8" max="8" width="35.75" customWidth="1"/>
    <col min="9" max="9" width="25.875" customWidth="1"/>
  </cols>
  <sheetData>
    <row r="1" spans="1:9" ht="24" x14ac:dyDescent="0.4">
      <c r="B1" s="23" t="s">
        <v>51</v>
      </c>
      <c r="E1" t="s">
        <v>93</v>
      </c>
    </row>
    <row r="3" spans="1:9" x14ac:dyDescent="0.4">
      <c r="B3" s="19" t="s">
        <v>35</v>
      </c>
      <c r="C3" s="19" t="s">
        <v>34</v>
      </c>
      <c r="D3" s="19" t="s">
        <v>31</v>
      </c>
      <c r="E3" s="19" t="s">
        <v>32</v>
      </c>
      <c r="F3" s="19" t="s">
        <v>53</v>
      </c>
      <c r="G3" s="19" t="s">
        <v>52</v>
      </c>
      <c r="H3" s="19" t="s">
        <v>42</v>
      </c>
      <c r="I3" s="19" t="s">
        <v>43</v>
      </c>
    </row>
    <row r="4" spans="1:9" ht="26.25" customHeight="1" x14ac:dyDescent="0.4">
      <c r="B4" s="25" t="s">
        <v>64</v>
      </c>
      <c r="C4" s="27" t="s">
        <v>66</v>
      </c>
      <c r="D4" s="26" t="s">
        <v>67</v>
      </c>
      <c r="E4" s="26" t="s">
        <v>68</v>
      </c>
      <c r="F4" s="26" t="s">
        <v>69</v>
      </c>
      <c r="G4" s="26" t="s">
        <v>81</v>
      </c>
      <c r="H4" s="27" t="s">
        <v>82</v>
      </c>
      <c r="I4" s="27" t="s">
        <v>70</v>
      </c>
    </row>
    <row r="5" spans="1:9" ht="26.25" customHeight="1" x14ac:dyDescent="0.4">
      <c r="B5" s="25" t="s">
        <v>65</v>
      </c>
      <c r="C5" s="27" t="s">
        <v>66</v>
      </c>
      <c r="D5" s="26" t="s">
        <v>67</v>
      </c>
      <c r="E5" s="26" t="s">
        <v>68</v>
      </c>
      <c r="F5" s="26" t="s">
        <v>69</v>
      </c>
      <c r="G5" s="26" t="s">
        <v>81</v>
      </c>
      <c r="H5" s="27" t="s">
        <v>82</v>
      </c>
      <c r="I5" s="27" t="s">
        <v>70</v>
      </c>
    </row>
    <row r="6" spans="1:9" ht="26.25" customHeight="1" x14ac:dyDescent="0.4">
      <c r="B6" s="24" t="s">
        <v>60</v>
      </c>
      <c r="C6" s="20" t="s">
        <v>30</v>
      </c>
      <c r="D6" s="21" t="s">
        <v>97</v>
      </c>
      <c r="E6" s="21" t="s">
        <v>98</v>
      </c>
      <c r="F6" s="21" t="s">
        <v>33</v>
      </c>
      <c r="G6" s="21" t="s">
        <v>99</v>
      </c>
      <c r="H6" s="20" t="s">
        <v>40</v>
      </c>
      <c r="I6" s="22" t="s">
        <v>62</v>
      </c>
    </row>
    <row r="7" spans="1:9" ht="26.25" customHeight="1" x14ac:dyDescent="0.4">
      <c r="B7" s="24" t="s">
        <v>61</v>
      </c>
      <c r="C7" s="20" t="s">
        <v>36</v>
      </c>
      <c r="D7" s="21" t="s">
        <v>37</v>
      </c>
      <c r="E7" s="21" t="s">
        <v>38</v>
      </c>
      <c r="F7" s="21" t="s">
        <v>33</v>
      </c>
      <c r="G7" s="21">
        <v>15</v>
      </c>
      <c r="H7" s="22" t="s">
        <v>39</v>
      </c>
      <c r="I7" s="22" t="s">
        <v>55</v>
      </c>
    </row>
    <row r="8" spans="1:9" ht="26.25" customHeight="1" x14ac:dyDescent="0.4">
      <c r="B8" s="24" t="s">
        <v>63</v>
      </c>
      <c r="C8" s="20" t="s">
        <v>36</v>
      </c>
      <c r="D8" s="21" t="s">
        <v>37</v>
      </c>
      <c r="E8" s="21" t="s">
        <v>38</v>
      </c>
      <c r="F8" s="21" t="s">
        <v>33</v>
      </c>
      <c r="G8" s="21">
        <v>15</v>
      </c>
      <c r="H8" s="22" t="s">
        <v>39</v>
      </c>
      <c r="I8" s="22" t="s">
        <v>55</v>
      </c>
    </row>
    <row r="9" spans="1:9" ht="26.25" customHeight="1" x14ac:dyDescent="0.4">
      <c r="B9" s="24" t="s">
        <v>72</v>
      </c>
      <c r="C9" s="20" t="s">
        <v>71</v>
      </c>
      <c r="D9" s="21" t="s">
        <v>44</v>
      </c>
      <c r="E9" s="21" t="s">
        <v>45</v>
      </c>
      <c r="F9" s="21" t="s">
        <v>33</v>
      </c>
      <c r="G9" s="21" t="s">
        <v>46</v>
      </c>
      <c r="H9" s="22" t="s">
        <v>95</v>
      </c>
      <c r="I9" s="20" t="s">
        <v>54</v>
      </c>
    </row>
    <row r="10" spans="1:9" ht="26.25" customHeight="1" x14ac:dyDescent="0.4">
      <c r="B10" s="24" t="s">
        <v>77</v>
      </c>
      <c r="C10" s="20" t="s">
        <v>71</v>
      </c>
      <c r="D10" s="21" t="s">
        <v>47</v>
      </c>
      <c r="E10" s="21" t="s">
        <v>41</v>
      </c>
      <c r="F10" s="21" t="s">
        <v>33</v>
      </c>
      <c r="G10" s="21" t="s">
        <v>46</v>
      </c>
      <c r="H10" s="22" t="s">
        <v>94</v>
      </c>
      <c r="I10" s="22" t="s">
        <v>48</v>
      </c>
    </row>
    <row r="11" spans="1:9" ht="26.25" customHeight="1" x14ac:dyDescent="0.4">
      <c r="B11" s="24" t="s">
        <v>73</v>
      </c>
      <c r="C11" s="20" t="s">
        <v>71</v>
      </c>
      <c r="D11" s="21" t="s">
        <v>47</v>
      </c>
      <c r="E11" s="21" t="s">
        <v>41</v>
      </c>
      <c r="F11" s="21" t="s">
        <v>33</v>
      </c>
      <c r="G11" s="21" t="s">
        <v>46</v>
      </c>
      <c r="H11" s="22" t="s">
        <v>94</v>
      </c>
      <c r="I11" s="22" t="s">
        <v>49</v>
      </c>
    </row>
    <row r="12" spans="1:9" ht="26.25" customHeight="1" x14ac:dyDescent="0.4">
      <c r="B12" s="24" t="s">
        <v>76</v>
      </c>
      <c r="C12" s="20" t="s">
        <v>71</v>
      </c>
      <c r="D12" s="21" t="s">
        <v>47</v>
      </c>
      <c r="E12" s="21" t="s">
        <v>41</v>
      </c>
      <c r="F12" s="21" t="s">
        <v>33</v>
      </c>
      <c r="G12" s="21" t="s">
        <v>46</v>
      </c>
      <c r="H12" s="22" t="s">
        <v>94</v>
      </c>
      <c r="I12" s="22" t="s">
        <v>50</v>
      </c>
    </row>
    <row r="13" spans="1:9" ht="11.25" customHeight="1" x14ac:dyDescent="0.4"/>
    <row r="14" spans="1:9" ht="26.25" customHeight="1" x14ac:dyDescent="0.4">
      <c r="A14" s="28" t="s">
        <v>56</v>
      </c>
      <c r="B14" s="50" t="s">
        <v>75</v>
      </c>
      <c r="C14" s="51" t="s">
        <v>74</v>
      </c>
      <c r="D14" s="52"/>
      <c r="E14" s="52" t="s">
        <v>78</v>
      </c>
      <c r="F14" s="52" t="s">
        <v>79</v>
      </c>
      <c r="G14" s="52"/>
      <c r="H14" s="53" t="s">
        <v>100</v>
      </c>
      <c r="I14" s="54" t="s">
        <v>59</v>
      </c>
    </row>
    <row r="15" spans="1:9" ht="26.25" customHeight="1" x14ac:dyDescent="0.4">
      <c r="A15" s="28" t="s">
        <v>80</v>
      </c>
      <c r="B15" s="50" t="s">
        <v>57</v>
      </c>
      <c r="C15" s="51" t="s">
        <v>74</v>
      </c>
      <c r="D15" s="52"/>
      <c r="E15" s="52" t="s">
        <v>78</v>
      </c>
      <c r="F15" s="52" t="s">
        <v>79</v>
      </c>
      <c r="G15" s="52"/>
      <c r="H15" s="53" t="s">
        <v>100</v>
      </c>
      <c r="I15" s="54" t="s">
        <v>58</v>
      </c>
    </row>
  </sheetData>
  <phoneticPr fontId="2"/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F3E99D-CC68-4C98-8F79-C3ED7E8B3265}">
  <dimension ref="B1:AJ28"/>
  <sheetViews>
    <sheetView tabSelected="1" zoomScale="70" zoomScaleNormal="70" workbookViewId="0">
      <selection activeCell="N3" sqref="N3"/>
    </sheetView>
  </sheetViews>
  <sheetFormatPr defaultRowHeight="18.75" x14ac:dyDescent="0.4"/>
  <cols>
    <col min="1" max="1" width="2.25" customWidth="1"/>
    <col min="2" max="2" width="8" customWidth="1"/>
    <col min="3" max="33" width="5.5" customWidth="1"/>
  </cols>
  <sheetData>
    <row r="1" spans="2:36" x14ac:dyDescent="0.4">
      <c r="U1" s="43" t="s">
        <v>86</v>
      </c>
      <c r="V1" s="43"/>
      <c r="W1" s="43"/>
      <c r="X1" s="43" t="s">
        <v>87</v>
      </c>
      <c r="Y1" s="43"/>
      <c r="Z1" s="43"/>
      <c r="AA1" s="43" t="s">
        <v>88</v>
      </c>
      <c r="AB1" s="43"/>
      <c r="AC1" s="43"/>
      <c r="AD1" s="43" t="s">
        <v>89</v>
      </c>
      <c r="AE1" s="43"/>
    </row>
    <row r="2" spans="2:36" ht="31.5" customHeight="1" x14ac:dyDescent="0.5">
      <c r="B2" s="37" t="s">
        <v>10</v>
      </c>
      <c r="J2" s="1"/>
      <c r="K2" s="2"/>
      <c r="L2" s="1"/>
      <c r="M2" s="1"/>
      <c r="N2" s="38" t="s">
        <v>91</v>
      </c>
      <c r="P2" s="6" t="s">
        <v>12</v>
      </c>
      <c r="R2" s="16">
        <v>12</v>
      </c>
      <c r="S2" s="17" t="s">
        <v>8</v>
      </c>
      <c r="U2" s="45"/>
      <c r="V2" s="42"/>
    </row>
    <row r="3" spans="2:36" ht="22.5" customHeight="1" x14ac:dyDescent="0.5">
      <c r="B3" s="37" t="s">
        <v>118</v>
      </c>
      <c r="C3" s="5"/>
      <c r="D3" s="5"/>
      <c r="E3" s="5"/>
      <c r="F3" s="5"/>
      <c r="G3" s="5"/>
      <c r="H3" s="5"/>
      <c r="I3" s="5"/>
      <c r="J3" s="2"/>
      <c r="K3" s="2"/>
      <c r="L3" s="2"/>
      <c r="M3" s="2"/>
      <c r="N3" s="58"/>
      <c r="O3" s="5"/>
      <c r="P3" s="59"/>
      <c r="Q3" s="5"/>
      <c r="R3" s="57"/>
      <c r="S3" s="60"/>
      <c r="T3" s="5"/>
      <c r="U3" s="61"/>
      <c r="V3" s="18"/>
      <c r="W3" s="5"/>
      <c r="X3" s="5"/>
      <c r="Y3" s="5"/>
      <c r="Z3" s="5"/>
      <c r="AA3" s="5"/>
      <c r="AB3" s="5"/>
      <c r="AC3" s="5"/>
      <c r="AD3" s="5"/>
      <c r="AE3" s="5"/>
      <c r="AF3" s="5"/>
      <c r="AG3" s="5"/>
    </row>
    <row r="4" spans="2:36" ht="22.5" customHeight="1" x14ac:dyDescent="0.4">
      <c r="B4" s="37"/>
      <c r="C4" s="96"/>
      <c r="D4" s="96" t="s">
        <v>108</v>
      </c>
      <c r="E4" s="107" t="s">
        <v>108</v>
      </c>
      <c r="F4" s="96"/>
      <c r="G4" s="96"/>
      <c r="H4" s="96" t="s">
        <v>108</v>
      </c>
      <c r="I4" s="96"/>
      <c r="J4" s="97"/>
      <c r="K4" s="97"/>
      <c r="L4" s="97"/>
      <c r="M4" s="97"/>
      <c r="N4" s="95" t="s">
        <v>108</v>
      </c>
      <c r="O4" s="96"/>
      <c r="P4" s="96" t="s">
        <v>108</v>
      </c>
      <c r="Q4" s="96"/>
      <c r="R4" s="97" t="s">
        <v>108</v>
      </c>
      <c r="S4" s="96" t="s">
        <v>108</v>
      </c>
      <c r="T4" s="96"/>
      <c r="U4" s="99"/>
      <c r="V4" s="98"/>
      <c r="W4" s="96" t="s">
        <v>108</v>
      </c>
      <c r="X4" s="96"/>
      <c r="Y4" s="96"/>
      <c r="Z4" s="96"/>
      <c r="AA4" s="96"/>
      <c r="AB4" s="96" t="s">
        <v>108</v>
      </c>
      <c r="AC4" s="96" t="s">
        <v>108</v>
      </c>
      <c r="AD4" s="96"/>
      <c r="AE4" s="107" t="s">
        <v>108</v>
      </c>
      <c r="AF4" s="96"/>
      <c r="AG4" s="96"/>
    </row>
    <row r="5" spans="2:36" ht="19.5" thickBot="1" x14ac:dyDescent="0.45">
      <c r="B5" s="44" t="s">
        <v>90</v>
      </c>
      <c r="C5" s="62"/>
      <c r="D5" s="62"/>
      <c r="E5" s="62"/>
      <c r="F5" s="62"/>
      <c r="G5" s="62"/>
      <c r="H5" s="62" t="s">
        <v>105</v>
      </c>
      <c r="I5" s="62"/>
      <c r="J5" s="62"/>
      <c r="K5" s="62"/>
      <c r="L5" s="62" t="s">
        <v>105</v>
      </c>
      <c r="M5" s="62" t="s">
        <v>105</v>
      </c>
      <c r="N5" s="62" t="s">
        <v>116</v>
      </c>
      <c r="O5" s="62" t="s">
        <v>105</v>
      </c>
      <c r="P5" s="62" t="s">
        <v>105</v>
      </c>
      <c r="Q5" s="62" t="s">
        <v>105</v>
      </c>
      <c r="R5" s="62"/>
      <c r="S5" s="62"/>
      <c r="T5" s="62" t="s">
        <v>116</v>
      </c>
      <c r="U5" s="62"/>
      <c r="V5" s="62" t="s">
        <v>116</v>
      </c>
      <c r="W5" s="62" t="s">
        <v>105</v>
      </c>
      <c r="X5" s="62"/>
      <c r="Y5" s="62"/>
      <c r="Z5" s="62"/>
      <c r="AA5" s="62" t="s">
        <v>105</v>
      </c>
      <c r="AB5" s="62" t="s">
        <v>105</v>
      </c>
      <c r="AC5" s="62" t="s">
        <v>116</v>
      </c>
      <c r="AD5" s="62" t="s">
        <v>105</v>
      </c>
      <c r="AE5" s="62" t="s">
        <v>105</v>
      </c>
      <c r="AF5" s="62"/>
      <c r="AG5" s="18" t="s">
        <v>105</v>
      </c>
    </row>
    <row r="6" spans="2:36" ht="21" customHeight="1" x14ac:dyDescent="0.4">
      <c r="B6" s="3" t="s">
        <v>16</v>
      </c>
      <c r="C6" s="75">
        <v>1</v>
      </c>
      <c r="D6" s="84">
        <v>2</v>
      </c>
      <c r="E6" s="47">
        <v>3</v>
      </c>
      <c r="F6" s="47">
        <v>4</v>
      </c>
      <c r="G6" s="47">
        <v>5</v>
      </c>
      <c r="H6" s="84">
        <v>6</v>
      </c>
      <c r="I6" s="47">
        <v>7</v>
      </c>
      <c r="J6" s="47">
        <v>8</v>
      </c>
      <c r="K6" s="46">
        <v>9</v>
      </c>
      <c r="L6" s="46">
        <v>10</v>
      </c>
      <c r="M6" s="46">
        <v>11</v>
      </c>
      <c r="N6" s="46">
        <v>12</v>
      </c>
      <c r="O6" s="46">
        <v>13</v>
      </c>
      <c r="P6" s="116">
        <v>14</v>
      </c>
      <c r="Q6" s="47">
        <v>15</v>
      </c>
      <c r="R6" s="46">
        <v>16</v>
      </c>
      <c r="S6" s="46">
        <v>17</v>
      </c>
      <c r="T6" s="46">
        <v>18</v>
      </c>
      <c r="U6" s="46">
        <v>19</v>
      </c>
      <c r="V6" s="46">
        <v>20</v>
      </c>
      <c r="W6" s="47">
        <v>21</v>
      </c>
      <c r="X6" s="47">
        <v>22</v>
      </c>
      <c r="Y6" s="46">
        <v>23</v>
      </c>
      <c r="Z6" s="46">
        <v>24</v>
      </c>
      <c r="AA6" s="46">
        <v>25</v>
      </c>
      <c r="AB6" s="46">
        <v>26</v>
      </c>
      <c r="AC6" s="46">
        <v>27</v>
      </c>
      <c r="AD6" s="47">
        <v>28</v>
      </c>
      <c r="AE6" s="47">
        <v>29</v>
      </c>
      <c r="AF6" s="46">
        <v>30</v>
      </c>
      <c r="AG6" s="63">
        <v>31</v>
      </c>
    </row>
    <row r="7" spans="2:36" ht="21" customHeight="1" thickBot="1" x14ac:dyDescent="0.45">
      <c r="B7" s="11" t="s">
        <v>102</v>
      </c>
      <c r="C7" s="76" t="s">
        <v>8</v>
      </c>
      <c r="D7" s="85" t="s">
        <v>29</v>
      </c>
      <c r="E7" s="77" t="s">
        <v>18</v>
      </c>
      <c r="F7" s="77" t="s">
        <v>20</v>
      </c>
      <c r="G7" s="77" t="s">
        <v>22</v>
      </c>
      <c r="H7" s="85" t="s">
        <v>24</v>
      </c>
      <c r="I7" s="77" t="s">
        <v>26</v>
      </c>
      <c r="J7" s="77" t="s">
        <v>8</v>
      </c>
      <c r="K7" s="73" t="s">
        <v>28</v>
      </c>
      <c r="L7" s="73" t="s">
        <v>17</v>
      </c>
      <c r="M7" s="73" t="s">
        <v>19</v>
      </c>
      <c r="N7" s="73" t="s">
        <v>21</v>
      </c>
      <c r="O7" s="73" t="s">
        <v>23</v>
      </c>
      <c r="P7" s="117" t="s">
        <v>25</v>
      </c>
      <c r="Q7" s="77" t="s">
        <v>27</v>
      </c>
      <c r="R7" s="73" t="s">
        <v>28</v>
      </c>
      <c r="S7" s="73" t="s">
        <v>17</v>
      </c>
      <c r="T7" s="73" t="s">
        <v>19</v>
      </c>
      <c r="U7" s="73" t="s">
        <v>21</v>
      </c>
      <c r="V7" s="73" t="s">
        <v>23</v>
      </c>
      <c r="W7" s="77" t="s">
        <v>25</v>
      </c>
      <c r="X7" s="77" t="s">
        <v>27</v>
      </c>
      <c r="Y7" s="73" t="s">
        <v>28</v>
      </c>
      <c r="Z7" s="73" t="s">
        <v>17</v>
      </c>
      <c r="AA7" s="73" t="s">
        <v>19</v>
      </c>
      <c r="AB7" s="73" t="s">
        <v>21</v>
      </c>
      <c r="AC7" s="73" t="s">
        <v>23</v>
      </c>
      <c r="AD7" s="77" t="s">
        <v>25</v>
      </c>
      <c r="AE7" s="77" t="s">
        <v>27</v>
      </c>
      <c r="AF7" s="73" t="s">
        <v>28</v>
      </c>
      <c r="AG7" s="74" t="s">
        <v>103</v>
      </c>
      <c r="AH7" s="5" t="s">
        <v>9</v>
      </c>
      <c r="AI7" s="5" t="s">
        <v>11</v>
      </c>
      <c r="AJ7" s="5" t="s">
        <v>13</v>
      </c>
    </row>
    <row r="8" spans="2:36" ht="27" customHeight="1" x14ac:dyDescent="0.4">
      <c r="B8" s="118" t="s">
        <v>0</v>
      </c>
      <c r="C8" s="78" t="s">
        <v>113</v>
      </c>
      <c r="D8" s="86" t="s">
        <v>113</v>
      </c>
      <c r="E8" s="36" t="s">
        <v>113</v>
      </c>
      <c r="F8" s="36" t="s">
        <v>113</v>
      </c>
      <c r="G8" s="36" t="s">
        <v>113</v>
      </c>
      <c r="H8" s="86" t="s">
        <v>109</v>
      </c>
      <c r="I8" s="36" t="s">
        <v>113</v>
      </c>
      <c r="J8" s="36" t="s">
        <v>113</v>
      </c>
      <c r="K8" s="35" t="s">
        <v>106</v>
      </c>
      <c r="L8" s="35" t="s">
        <v>109</v>
      </c>
      <c r="M8" s="35" t="s">
        <v>113</v>
      </c>
      <c r="N8" s="35" t="s">
        <v>113</v>
      </c>
      <c r="O8" s="35" t="s">
        <v>113</v>
      </c>
      <c r="P8" s="36" t="s">
        <v>109</v>
      </c>
      <c r="Q8" s="36" t="s">
        <v>113</v>
      </c>
      <c r="R8" s="35" t="s">
        <v>109</v>
      </c>
      <c r="S8" s="35" t="s">
        <v>113</v>
      </c>
      <c r="T8" s="35" t="s">
        <v>113</v>
      </c>
      <c r="U8" s="48" t="s">
        <v>113</v>
      </c>
      <c r="V8" s="35" t="s">
        <v>109</v>
      </c>
      <c r="W8" s="36" t="s">
        <v>113</v>
      </c>
      <c r="X8" s="36" t="s">
        <v>113</v>
      </c>
      <c r="Y8" s="35" t="s">
        <v>109</v>
      </c>
      <c r="Z8" s="35" t="s">
        <v>109</v>
      </c>
      <c r="AA8" s="35" t="s">
        <v>113</v>
      </c>
      <c r="AB8" s="35" t="s">
        <v>113</v>
      </c>
      <c r="AC8" s="35" t="s">
        <v>109</v>
      </c>
      <c r="AD8" s="36" t="s">
        <v>113</v>
      </c>
      <c r="AE8" s="36" t="s">
        <v>109</v>
      </c>
      <c r="AF8" s="35" t="s">
        <v>113</v>
      </c>
      <c r="AG8" s="64" t="s">
        <v>113</v>
      </c>
      <c r="AH8" s="5">
        <f>COUNTIF(C8:AG8,"〇")</f>
        <v>21</v>
      </c>
      <c r="AI8" s="5">
        <f>COUNTIF(C8:AG8,"休")</f>
        <v>10</v>
      </c>
      <c r="AJ8" s="5">
        <f>AI8-R2</f>
        <v>-2</v>
      </c>
    </row>
    <row r="9" spans="2:36" ht="15" customHeight="1" thickBot="1" x14ac:dyDescent="0.45">
      <c r="B9" s="119"/>
      <c r="C9" s="79"/>
      <c r="D9" s="87"/>
      <c r="E9" s="30"/>
      <c r="F9" s="30"/>
      <c r="G9" s="30"/>
      <c r="H9" s="87"/>
      <c r="I9" s="30"/>
      <c r="J9" s="30"/>
      <c r="K9" s="29" t="s">
        <v>107</v>
      </c>
      <c r="L9" s="29"/>
      <c r="M9" s="29"/>
      <c r="N9" s="29"/>
      <c r="O9" s="29"/>
      <c r="P9" s="30"/>
      <c r="Q9" s="30"/>
      <c r="R9" s="29"/>
      <c r="S9" s="29"/>
      <c r="T9" s="29"/>
      <c r="U9" s="49"/>
      <c r="V9" s="29"/>
      <c r="W9" s="30"/>
      <c r="X9" s="30" t="s">
        <v>117</v>
      </c>
      <c r="Y9" s="29"/>
      <c r="Z9" s="29"/>
      <c r="AA9" s="29"/>
      <c r="AB9" s="29"/>
      <c r="AC9" s="29"/>
      <c r="AD9" s="30"/>
      <c r="AE9" s="30"/>
      <c r="AF9" s="29"/>
      <c r="AG9" s="65"/>
      <c r="AH9" s="5"/>
      <c r="AI9" s="5"/>
      <c r="AJ9" s="5"/>
    </row>
    <row r="10" spans="2:36" ht="27" customHeight="1" x14ac:dyDescent="0.4">
      <c r="B10" s="118" t="s">
        <v>84</v>
      </c>
      <c r="C10" s="78" t="s">
        <v>113</v>
      </c>
      <c r="D10" s="86" t="s">
        <v>109</v>
      </c>
      <c r="E10" s="36" t="s">
        <v>112</v>
      </c>
      <c r="F10" s="36" t="s">
        <v>112</v>
      </c>
      <c r="G10" s="36" t="s">
        <v>112</v>
      </c>
      <c r="H10" s="86" t="s">
        <v>108</v>
      </c>
      <c r="I10" s="36" t="s">
        <v>109</v>
      </c>
      <c r="J10" s="36" t="s">
        <v>112</v>
      </c>
      <c r="K10" s="35" t="s">
        <v>109</v>
      </c>
      <c r="L10" s="35" t="s">
        <v>112</v>
      </c>
      <c r="M10" s="35" t="s">
        <v>109</v>
      </c>
      <c r="N10" s="35" t="s">
        <v>109</v>
      </c>
      <c r="O10" s="35" t="s">
        <v>112</v>
      </c>
      <c r="P10" s="36" t="s">
        <v>113</v>
      </c>
      <c r="Q10" s="36" t="s">
        <v>111</v>
      </c>
      <c r="R10" s="35" t="s">
        <v>108</v>
      </c>
      <c r="S10" s="114" t="s">
        <v>113</v>
      </c>
      <c r="T10" s="35" t="s">
        <v>109</v>
      </c>
      <c r="U10" s="48" t="s">
        <v>109</v>
      </c>
      <c r="V10" s="35" t="s">
        <v>113</v>
      </c>
      <c r="W10" s="36" t="s">
        <v>108</v>
      </c>
      <c r="X10" s="36" t="s">
        <v>113</v>
      </c>
      <c r="Y10" s="35" t="s">
        <v>113</v>
      </c>
      <c r="Z10" s="35" t="s">
        <v>113</v>
      </c>
      <c r="AA10" s="35" t="s">
        <v>109</v>
      </c>
      <c r="AB10" s="35" t="s">
        <v>113</v>
      </c>
      <c r="AC10" s="114" t="s">
        <v>113</v>
      </c>
      <c r="AD10" s="36" t="s">
        <v>109</v>
      </c>
      <c r="AE10" s="36" t="s">
        <v>109</v>
      </c>
      <c r="AF10" s="35" t="s">
        <v>109</v>
      </c>
      <c r="AG10" s="64" t="s">
        <v>109</v>
      </c>
      <c r="AH10" s="5">
        <f>COUNTIF(C10:AG10,"〇")+COUNTIF(C10:AG10,"踊")+COUNTIF(C10:AG10,"プ")+COUNTIF(C10:AG10,"城")</f>
        <v>19</v>
      </c>
      <c r="AI10" s="5">
        <f t="shared" ref="AI10:AI12" si="0">COUNTIF(C10:AG10,"休")</f>
        <v>12</v>
      </c>
      <c r="AJ10" s="5">
        <f>AI10-R2</f>
        <v>0</v>
      </c>
    </row>
    <row r="11" spans="2:36" ht="15" customHeight="1" thickBot="1" x14ac:dyDescent="0.45">
      <c r="B11" s="119"/>
      <c r="C11" s="79"/>
      <c r="D11" s="87"/>
      <c r="E11" s="30"/>
      <c r="F11" s="30"/>
      <c r="G11" s="30"/>
      <c r="H11" s="87"/>
      <c r="I11" s="30"/>
      <c r="J11" s="30"/>
      <c r="K11" s="29" t="s">
        <v>110</v>
      </c>
      <c r="L11" s="29"/>
      <c r="M11" s="29" t="s">
        <v>110</v>
      </c>
      <c r="N11" s="29"/>
      <c r="O11" s="29"/>
      <c r="P11" s="30"/>
      <c r="Q11" s="30"/>
      <c r="R11" s="29"/>
      <c r="S11" s="115" t="s">
        <v>114</v>
      </c>
      <c r="T11" s="29" t="s">
        <v>110</v>
      </c>
      <c r="U11" s="49"/>
      <c r="V11" s="29"/>
      <c r="W11" s="30"/>
      <c r="X11" s="30"/>
      <c r="Y11" s="29"/>
      <c r="Z11" s="29"/>
      <c r="AA11" s="29"/>
      <c r="AB11" s="29"/>
      <c r="AC11" s="115" t="s">
        <v>114</v>
      </c>
      <c r="AD11" s="30" t="s">
        <v>110</v>
      </c>
      <c r="AE11" s="30" t="s">
        <v>110</v>
      </c>
      <c r="AF11" s="29" t="s">
        <v>110</v>
      </c>
      <c r="AG11" s="65" t="s">
        <v>110</v>
      </c>
      <c r="AH11" s="5"/>
      <c r="AI11" s="5"/>
      <c r="AJ11" s="5"/>
    </row>
    <row r="12" spans="2:36" ht="27" customHeight="1" x14ac:dyDescent="0.4">
      <c r="B12" s="118" t="s">
        <v>1</v>
      </c>
      <c r="C12" s="78" t="s">
        <v>113</v>
      </c>
      <c r="D12" s="86" t="s">
        <v>109</v>
      </c>
      <c r="E12" s="36" t="s">
        <v>112</v>
      </c>
      <c r="F12" s="36" t="s">
        <v>112</v>
      </c>
      <c r="G12" s="36" t="s">
        <v>109</v>
      </c>
      <c r="H12" s="86" t="s">
        <v>113</v>
      </c>
      <c r="I12" s="36" t="s">
        <v>112</v>
      </c>
      <c r="J12" s="36" t="s">
        <v>109</v>
      </c>
      <c r="K12" s="35" t="s">
        <v>113</v>
      </c>
      <c r="L12" s="35" t="s">
        <v>113</v>
      </c>
      <c r="M12" s="35" t="s">
        <v>112</v>
      </c>
      <c r="N12" s="35" t="s">
        <v>108</v>
      </c>
      <c r="O12" s="35" t="s">
        <v>109</v>
      </c>
      <c r="P12" s="36" t="s">
        <v>109</v>
      </c>
      <c r="Q12" s="36" t="s">
        <v>112</v>
      </c>
      <c r="R12" s="35" t="s">
        <v>113</v>
      </c>
      <c r="S12" s="35" t="s">
        <v>108</v>
      </c>
      <c r="T12" s="35" t="s">
        <v>109</v>
      </c>
      <c r="U12" s="48" t="s">
        <v>109</v>
      </c>
      <c r="V12" s="35" t="s">
        <v>113</v>
      </c>
      <c r="W12" s="36" t="s">
        <v>111</v>
      </c>
      <c r="X12" s="36" t="s">
        <v>109</v>
      </c>
      <c r="Y12" s="35" t="s">
        <v>109</v>
      </c>
      <c r="Z12" s="35" t="s">
        <v>109</v>
      </c>
      <c r="AA12" s="35" t="s">
        <v>112</v>
      </c>
      <c r="AB12" s="35" t="s">
        <v>108</v>
      </c>
      <c r="AC12" s="35" t="s">
        <v>113</v>
      </c>
      <c r="AD12" s="36" t="s">
        <v>109</v>
      </c>
      <c r="AE12" s="36" t="s">
        <v>113</v>
      </c>
      <c r="AF12" s="35" t="s">
        <v>109</v>
      </c>
      <c r="AG12" s="64" t="s">
        <v>112</v>
      </c>
      <c r="AH12" s="5">
        <f>COUNTIF(C12:AG12,"〇")+COUNTIF(C12:AG12,"踊")+COUNTIF(C12:AG12,"プ")+COUNTIF(C12:AG12,"城")</f>
        <v>19</v>
      </c>
      <c r="AI12" s="5">
        <f t="shared" si="0"/>
        <v>12</v>
      </c>
      <c r="AJ12" s="5">
        <f>AI12-R2</f>
        <v>0</v>
      </c>
    </row>
    <row r="13" spans="2:36" ht="15" customHeight="1" thickBot="1" x14ac:dyDescent="0.45">
      <c r="B13" s="119"/>
      <c r="C13" s="79"/>
      <c r="D13" s="87"/>
      <c r="E13" s="30"/>
      <c r="F13" s="30"/>
      <c r="G13" s="30"/>
      <c r="H13" s="87"/>
      <c r="I13" s="30"/>
      <c r="J13" s="30"/>
      <c r="K13" s="29"/>
      <c r="L13" s="29"/>
      <c r="M13" s="29"/>
      <c r="N13" s="29"/>
      <c r="O13" s="29" t="s">
        <v>110</v>
      </c>
      <c r="P13" s="30"/>
      <c r="Q13" s="30"/>
      <c r="R13" s="29"/>
      <c r="S13" s="29"/>
      <c r="T13" s="29"/>
      <c r="U13" s="49" t="s">
        <v>110</v>
      </c>
      <c r="V13" s="29"/>
      <c r="W13" s="30"/>
      <c r="X13" s="30" t="s">
        <v>110</v>
      </c>
      <c r="Y13" s="29" t="s">
        <v>110</v>
      </c>
      <c r="Z13" s="29"/>
      <c r="AA13" s="29"/>
      <c r="AB13" s="29"/>
      <c r="AC13" s="29"/>
      <c r="AD13" s="30"/>
      <c r="AE13" s="30"/>
      <c r="AF13" s="29"/>
      <c r="AG13" s="65"/>
      <c r="AH13" s="5"/>
      <c r="AI13" s="5"/>
      <c r="AJ13" s="5"/>
    </row>
    <row r="14" spans="2:36" ht="27" customHeight="1" x14ac:dyDescent="0.4">
      <c r="B14" s="118" t="s">
        <v>85</v>
      </c>
      <c r="C14" s="78" t="s">
        <v>109</v>
      </c>
      <c r="D14" s="86" t="s">
        <v>113</v>
      </c>
      <c r="E14" s="36" t="s">
        <v>112</v>
      </c>
      <c r="F14" s="36" t="s">
        <v>112</v>
      </c>
      <c r="G14" s="36" t="s">
        <v>109</v>
      </c>
      <c r="H14" s="86" t="s">
        <v>113</v>
      </c>
      <c r="I14" s="36" t="s">
        <v>112</v>
      </c>
      <c r="J14" s="36" t="s">
        <v>113</v>
      </c>
      <c r="K14" s="35" t="s">
        <v>109</v>
      </c>
      <c r="L14" s="35" t="s">
        <v>113</v>
      </c>
      <c r="M14" s="35" t="s">
        <v>112</v>
      </c>
      <c r="N14" s="35" t="s">
        <v>109</v>
      </c>
      <c r="O14" s="35" t="s">
        <v>109</v>
      </c>
      <c r="P14" s="36" t="s">
        <v>112</v>
      </c>
      <c r="Q14" s="36" t="s">
        <v>113</v>
      </c>
      <c r="R14" s="35" t="s">
        <v>113</v>
      </c>
      <c r="S14" s="35" t="s">
        <v>109</v>
      </c>
      <c r="T14" s="35" t="s">
        <v>109</v>
      </c>
      <c r="U14" s="48" t="s">
        <v>109</v>
      </c>
      <c r="V14" s="35" t="s">
        <v>109</v>
      </c>
      <c r="W14" s="36" t="s">
        <v>113</v>
      </c>
      <c r="X14" s="36" t="s">
        <v>112</v>
      </c>
      <c r="Y14" s="35" t="s">
        <v>109</v>
      </c>
      <c r="Z14" s="35" t="s">
        <v>113</v>
      </c>
      <c r="AA14" s="35" t="s">
        <v>109</v>
      </c>
      <c r="AB14" s="35" t="s">
        <v>112</v>
      </c>
      <c r="AC14" s="35" t="s">
        <v>109</v>
      </c>
      <c r="AD14" s="36" t="s">
        <v>113</v>
      </c>
      <c r="AE14" s="36" t="s">
        <v>112</v>
      </c>
      <c r="AF14" s="35" t="s">
        <v>109</v>
      </c>
      <c r="AG14" s="64" t="s">
        <v>112</v>
      </c>
      <c r="AH14" s="5">
        <f>COUNTIF(C14:AG14,"〇")+COUNTIF(C14:AG14,"踊")</f>
        <v>18</v>
      </c>
      <c r="AI14" t="s">
        <v>96</v>
      </c>
      <c r="AJ14" s="5"/>
    </row>
    <row r="15" spans="2:36" ht="15" customHeight="1" thickBot="1" x14ac:dyDescent="0.45">
      <c r="B15" s="119"/>
      <c r="C15" s="79"/>
      <c r="D15" s="87"/>
      <c r="E15" s="30"/>
      <c r="F15" s="30"/>
      <c r="G15" s="30"/>
      <c r="H15" s="87"/>
      <c r="I15" s="30"/>
      <c r="J15" s="30"/>
      <c r="K15" s="29"/>
      <c r="L15" s="29"/>
      <c r="M15" s="29"/>
      <c r="N15" s="29"/>
      <c r="O15" s="29" t="s">
        <v>110</v>
      </c>
      <c r="P15" s="30"/>
      <c r="Q15" s="30"/>
      <c r="R15" s="29"/>
      <c r="S15" s="29" t="s">
        <v>110</v>
      </c>
      <c r="T15" s="29" t="s">
        <v>110</v>
      </c>
      <c r="U15" s="49" t="s">
        <v>110</v>
      </c>
      <c r="V15" s="29" t="s">
        <v>110</v>
      </c>
      <c r="W15" s="30"/>
      <c r="X15" s="30"/>
      <c r="Y15" s="29"/>
      <c r="Z15" s="29"/>
      <c r="AA15" s="29"/>
      <c r="AB15" s="29"/>
      <c r="AC15" s="29"/>
      <c r="AD15" s="30"/>
      <c r="AE15" s="30"/>
      <c r="AF15" s="29"/>
      <c r="AG15" s="65"/>
      <c r="AH15" s="5"/>
      <c r="AI15" s="5"/>
      <c r="AJ15" s="5"/>
    </row>
    <row r="16" spans="2:36" ht="27" customHeight="1" thickBot="1" x14ac:dyDescent="0.45">
      <c r="B16" s="56" t="s">
        <v>2</v>
      </c>
      <c r="C16" s="100" t="s">
        <v>109</v>
      </c>
      <c r="D16" s="88" t="s">
        <v>112</v>
      </c>
      <c r="E16" s="100" t="s">
        <v>109</v>
      </c>
      <c r="F16" s="101" t="s">
        <v>109</v>
      </c>
      <c r="G16" s="34" t="s">
        <v>112</v>
      </c>
      <c r="H16" s="88" t="s">
        <v>109</v>
      </c>
      <c r="I16" s="101" t="s">
        <v>109</v>
      </c>
      <c r="J16" s="101" t="s">
        <v>109</v>
      </c>
      <c r="K16" s="33" t="s">
        <v>113</v>
      </c>
      <c r="L16" s="101" t="s">
        <v>109</v>
      </c>
      <c r="M16" s="101" t="s">
        <v>109</v>
      </c>
      <c r="N16" s="33" t="s">
        <v>113</v>
      </c>
      <c r="O16" s="33" t="s">
        <v>112</v>
      </c>
      <c r="P16" s="100" t="s">
        <v>109</v>
      </c>
      <c r="Q16" s="101" t="s">
        <v>109</v>
      </c>
      <c r="R16" s="33" t="s">
        <v>113</v>
      </c>
      <c r="S16" s="102" t="s">
        <v>109</v>
      </c>
      <c r="T16" s="101" t="s">
        <v>109</v>
      </c>
      <c r="U16" s="9" t="s">
        <v>113</v>
      </c>
      <c r="V16" s="10" t="s">
        <v>113</v>
      </c>
      <c r="W16" s="13" t="s">
        <v>112</v>
      </c>
      <c r="X16" s="102" t="s">
        <v>109</v>
      </c>
      <c r="Y16" s="10" t="s">
        <v>113</v>
      </c>
      <c r="Z16" s="101" t="s">
        <v>109</v>
      </c>
      <c r="AA16" s="102" t="s">
        <v>109</v>
      </c>
      <c r="AB16" s="33" t="s">
        <v>112</v>
      </c>
      <c r="AC16" s="33" t="s">
        <v>113</v>
      </c>
      <c r="AD16" s="34" t="s">
        <v>112</v>
      </c>
      <c r="AE16" s="102" t="s">
        <v>109</v>
      </c>
      <c r="AF16" s="33" t="s">
        <v>113</v>
      </c>
      <c r="AG16" s="103" t="s">
        <v>109</v>
      </c>
      <c r="AH16" s="5">
        <f>COUNTIF(C16:AG16,"〇")+COUNTIF(C16:AG16,"踊")</f>
        <v>14</v>
      </c>
      <c r="AI16" t="s">
        <v>101</v>
      </c>
    </row>
    <row r="17" spans="2:35" ht="27" customHeight="1" thickBot="1" x14ac:dyDescent="0.45">
      <c r="B17" s="56" t="s">
        <v>3</v>
      </c>
      <c r="C17" s="14" t="s">
        <v>112</v>
      </c>
      <c r="D17" s="89" t="s">
        <v>112</v>
      </c>
      <c r="E17" s="102" t="s">
        <v>109</v>
      </c>
      <c r="F17" s="102" t="s">
        <v>109</v>
      </c>
      <c r="G17" s="13" t="s">
        <v>112</v>
      </c>
      <c r="H17" s="89" t="s">
        <v>112</v>
      </c>
      <c r="I17" s="13" t="s">
        <v>109</v>
      </c>
      <c r="J17" s="13" t="s">
        <v>112</v>
      </c>
      <c r="K17" s="10" t="s">
        <v>109</v>
      </c>
      <c r="L17" s="10" t="s">
        <v>112</v>
      </c>
      <c r="M17" s="102" t="s">
        <v>109</v>
      </c>
      <c r="N17" s="10" t="s">
        <v>109</v>
      </c>
      <c r="O17" s="10" t="s">
        <v>109</v>
      </c>
      <c r="P17" s="13" t="s">
        <v>112</v>
      </c>
      <c r="Q17" s="13" t="s">
        <v>112</v>
      </c>
      <c r="R17" s="10" t="s">
        <v>109</v>
      </c>
      <c r="S17" s="33" t="s">
        <v>113</v>
      </c>
      <c r="T17" s="102" t="s">
        <v>109</v>
      </c>
      <c r="U17" s="10" t="s">
        <v>109</v>
      </c>
      <c r="V17" s="33" t="s">
        <v>109</v>
      </c>
      <c r="W17" s="13" t="s">
        <v>112</v>
      </c>
      <c r="X17" s="13" t="s">
        <v>112</v>
      </c>
      <c r="Y17" s="33" t="s">
        <v>109</v>
      </c>
      <c r="Z17" s="9" t="s">
        <v>109</v>
      </c>
      <c r="AA17" s="33" t="s">
        <v>112</v>
      </c>
      <c r="AB17" s="100" t="s">
        <v>109</v>
      </c>
      <c r="AC17" s="10" t="s">
        <v>113</v>
      </c>
      <c r="AD17" s="13" t="s">
        <v>112</v>
      </c>
      <c r="AE17" s="101" t="s">
        <v>109</v>
      </c>
      <c r="AF17" s="9" t="s">
        <v>109</v>
      </c>
      <c r="AG17" s="104" t="s">
        <v>109</v>
      </c>
      <c r="AH17" s="5">
        <f>COUNTIF(C17:AG17,"〇")+COUNTIF(C17:AG17,"踊")</f>
        <v>14</v>
      </c>
      <c r="AI17" t="s">
        <v>101</v>
      </c>
    </row>
    <row r="18" spans="2:35" ht="27" customHeight="1" thickBot="1" x14ac:dyDescent="0.45">
      <c r="B18" s="56" t="s">
        <v>4</v>
      </c>
      <c r="C18" s="14" t="s">
        <v>112</v>
      </c>
      <c r="D18" s="89" t="s">
        <v>108</v>
      </c>
      <c r="E18" s="102" t="s">
        <v>109</v>
      </c>
      <c r="F18" s="102" t="s">
        <v>109</v>
      </c>
      <c r="G18" s="102" t="s">
        <v>109</v>
      </c>
      <c r="H18" s="89" t="s">
        <v>112</v>
      </c>
      <c r="I18" s="13" t="s">
        <v>113</v>
      </c>
      <c r="J18" s="13" t="s">
        <v>109</v>
      </c>
      <c r="K18" s="10" t="s">
        <v>113</v>
      </c>
      <c r="L18" s="102" t="s">
        <v>109</v>
      </c>
      <c r="M18" s="10" t="s">
        <v>109</v>
      </c>
      <c r="N18" s="10" t="s">
        <v>113</v>
      </c>
      <c r="O18" s="10" t="s">
        <v>109</v>
      </c>
      <c r="P18" s="13" t="s">
        <v>108</v>
      </c>
      <c r="Q18" s="13" t="s">
        <v>109</v>
      </c>
      <c r="R18" s="10" t="s">
        <v>109</v>
      </c>
      <c r="S18" s="102" t="s">
        <v>109</v>
      </c>
      <c r="T18" s="33" t="s">
        <v>113</v>
      </c>
      <c r="U18" s="101" t="s">
        <v>109</v>
      </c>
      <c r="V18" s="9" t="s">
        <v>109</v>
      </c>
      <c r="W18" s="102" t="s">
        <v>109</v>
      </c>
      <c r="X18" s="101" t="s">
        <v>109</v>
      </c>
      <c r="Y18" s="9" t="s">
        <v>113</v>
      </c>
      <c r="Z18" s="102" t="s">
        <v>109</v>
      </c>
      <c r="AA18" s="10" t="s">
        <v>113</v>
      </c>
      <c r="AB18" s="10" t="s">
        <v>109</v>
      </c>
      <c r="AC18" s="10" t="s">
        <v>108</v>
      </c>
      <c r="AD18" s="13"/>
      <c r="AE18" s="13" t="s">
        <v>112</v>
      </c>
      <c r="AF18" s="10" t="s">
        <v>109</v>
      </c>
      <c r="AG18" s="104" t="s">
        <v>109</v>
      </c>
      <c r="AH18" s="5">
        <f>COUNTIF(C18:AG18,"〇")+COUNTIF(C18:AG18,"踊")+COUNTIF(C18:AG18,"プ")</f>
        <v>12</v>
      </c>
      <c r="AI18" t="s">
        <v>92</v>
      </c>
    </row>
    <row r="19" spans="2:35" ht="18" customHeight="1" x14ac:dyDescent="0.4">
      <c r="B19" s="7" t="s">
        <v>83</v>
      </c>
      <c r="C19" s="14">
        <f t="shared" ref="C19:AG19" si="1">COUNTIF(C8:C18,"〇")+COUNTIF(C8:C18,"踊")</f>
        <v>5</v>
      </c>
      <c r="D19" s="90">
        <f t="shared" si="1"/>
        <v>4</v>
      </c>
      <c r="E19" s="14">
        <f t="shared" si="1"/>
        <v>4</v>
      </c>
      <c r="F19" s="14">
        <f t="shared" si="1"/>
        <v>4</v>
      </c>
      <c r="G19" s="14">
        <f t="shared" si="1"/>
        <v>4</v>
      </c>
      <c r="H19" s="90">
        <f t="shared" si="1"/>
        <v>4</v>
      </c>
      <c r="I19" s="14">
        <f t="shared" si="1"/>
        <v>4</v>
      </c>
      <c r="J19" s="14">
        <f t="shared" si="1"/>
        <v>4</v>
      </c>
      <c r="K19" s="9">
        <f t="shared" si="1"/>
        <v>3</v>
      </c>
      <c r="L19" s="9">
        <f t="shared" si="1"/>
        <v>4</v>
      </c>
      <c r="M19" s="9">
        <f t="shared" si="1"/>
        <v>3</v>
      </c>
      <c r="N19" s="9">
        <f t="shared" si="1"/>
        <v>3</v>
      </c>
      <c r="O19" s="9">
        <f t="shared" si="1"/>
        <v>3</v>
      </c>
      <c r="P19" s="14">
        <f t="shared" si="1"/>
        <v>3</v>
      </c>
      <c r="Q19" s="14">
        <f t="shared" si="1"/>
        <v>4</v>
      </c>
      <c r="R19" s="9">
        <f t="shared" si="1"/>
        <v>3</v>
      </c>
      <c r="S19" s="9">
        <f t="shared" si="1"/>
        <v>3</v>
      </c>
      <c r="T19" s="9">
        <f t="shared" si="1"/>
        <v>2</v>
      </c>
      <c r="U19" s="9">
        <f t="shared" si="1"/>
        <v>2</v>
      </c>
      <c r="V19" s="9">
        <f t="shared" si="1"/>
        <v>3</v>
      </c>
      <c r="W19" s="13">
        <f t="shared" si="1"/>
        <v>4</v>
      </c>
      <c r="X19" s="14">
        <f t="shared" si="1"/>
        <v>4</v>
      </c>
      <c r="Y19" s="9">
        <f t="shared" si="1"/>
        <v>3</v>
      </c>
      <c r="Z19" s="9">
        <f t="shared" si="1"/>
        <v>2</v>
      </c>
      <c r="AA19" s="9">
        <f t="shared" si="1"/>
        <v>4</v>
      </c>
      <c r="AB19" s="9">
        <f t="shared" si="1"/>
        <v>4</v>
      </c>
      <c r="AC19" s="9">
        <f t="shared" si="1"/>
        <v>4</v>
      </c>
      <c r="AD19" s="14">
        <f t="shared" si="1"/>
        <v>4</v>
      </c>
      <c r="AE19" s="14">
        <f t="shared" si="1"/>
        <v>3</v>
      </c>
      <c r="AF19" s="9">
        <f t="shared" si="1"/>
        <v>2</v>
      </c>
      <c r="AG19" s="66">
        <f t="shared" si="1"/>
        <v>3</v>
      </c>
    </row>
    <row r="20" spans="2:35" ht="18" customHeight="1" thickBot="1" x14ac:dyDescent="0.45">
      <c r="B20" s="8" t="s">
        <v>15</v>
      </c>
      <c r="C20" s="15">
        <f t="shared" ref="C20:AG20" si="2">COUNTIF(C8:C18,"踊")</f>
        <v>2</v>
      </c>
      <c r="D20" s="91">
        <f t="shared" si="2"/>
        <v>2</v>
      </c>
      <c r="E20" s="15">
        <f t="shared" si="2"/>
        <v>3</v>
      </c>
      <c r="F20" s="12">
        <f t="shared" si="2"/>
        <v>3</v>
      </c>
      <c r="G20" s="15">
        <f t="shared" si="2"/>
        <v>3</v>
      </c>
      <c r="H20" s="91">
        <f t="shared" si="2"/>
        <v>2</v>
      </c>
      <c r="I20" s="15">
        <f t="shared" si="2"/>
        <v>2</v>
      </c>
      <c r="J20" s="12">
        <f t="shared" si="2"/>
        <v>2</v>
      </c>
      <c r="K20" s="68">
        <f t="shared" si="2"/>
        <v>0</v>
      </c>
      <c r="L20" s="69">
        <f t="shared" si="2"/>
        <v>2</v>
      </c>
      <c r="M20" s="68">
        <f t="shared" si="2"/>
        <v>2</v>
      </c>
      <c r="N20" s="69">
        <f t="shared" si="2"/>
        <v>0</v>
      </c>
      <c r="O20" s="68">
        <f t="shared" si="2"/>
        <v>2</v>
      </c>
      <c r="P20" s="12">
        <f t="shared" si="2"/>
        <v>2</v>
      </c>
      <c r="Q20" s="15">
        <f t="shared" si="2"/>
        <v>2</v>
      </c>
      <c r="R20" s="69">
        <f t="shared" si="2"/>
        <v>0</v>
      </c>
      <c r="S20" s="68">
        <f t="shared" si="2"/>
        <v>0</v>
      </c>
      <c r="T20" s="69">
        <f t="shared" si="2"/>
        <v>0</v>
      </c>
      <c r="U20" s="68">
        <f t="shared" si="2"/>
        <v>0</v>
      </c>
      <c r="V20" s="69">
        <f t="shared" si="2"/>
        <v>0</v>
      </c>
      <c r="W20" s="15">
        <f t="shared" si="2"/>
        <v>2</v>
      </c>
      <c r="X20" s="12">
        <f t="shared" si="2"/>
        <v>2</v>
      </c>
      <c r="Y20" s="68">
        <f t="shared" si="2"/>
        <v>0</v>
      </c>
      <c r="Z20" s="69">
        <f t="shared" si="2"/>
        <v>0</v>
      </c>
      <c r="AA20" s="68">
        <f t="shared" si="2"/>
        <v>2</v>
      </c>
      <c r="AB20" s="69">
        <f t="shared" si="2"/>
        <v>2</v>
      </c>
      <c r="AC20" s="68">
        <f t="shared" si="2"/>
        <v>0</v>
      </c>
      <c r="AD20" s="12">
        <f t="shared" si="2"/>
        <v>2</v>
      </c>
      <c r="AE20" s="15">
        <f t="shared" si="2"/>
        <v>2</v>
      </c>
      <c r="AF20" s="69">
        <f t="shared" si="2"/>
        <v>0</v>
      </c>
      <c r="AG20" s="70">
        <f t="shared" si="2"/>
        <v>2</v>
      </c>
    </row>
    <row r="21" spans="2:35" ht="27" customHeight="1" thickBot="1" x14ac:dyDescent="0.45">
      <c r="B21" s="56" t="s">
        <v>5</v>
      </c>
      <c r="C21" s="100" t="s">
        <v>109</v>
      </c>
      <c r="D21" s="89" t="s">
        <v>111</v>
      </c>
      <c r="E21" s="102" t="s">
        <v>109</v>
      </c>
      <c r="F21" s="13" t="s">
        <v>111</v>
      </c>
      <c r="G21" s="102" t="s">
        <v>109</v>
      </c>
      <c r="H21" s="89" t="s">
        <v>111</v>
      </c>
      <c r="I21" s="102" t="s">
        <v>109</v>
      </c>
      <c r="J21" s="102" t="s">
        <v>109</v>
      </c>
      <c r="K21" s="10" t="s">
        <v>109</v>
      </c>
      <c r="L21" s="10" t="s">
        <v>109</v>
      </c>
      <c r="M21" s="10" t="s">
        <v>109</v>
      </c>
      <c r="N21" s="102" t="s">
        <v>109</v>
      </c>
      <c r="O21" s="102" t="s">
        <v>109</v>
      </c>
      <c r="P21" s="13" t="s">
        <v>111</v>
      </c>
      <c r="Q21" s="102" t="s">
        <v>109</v>
      </c>
      <c r="R21" s="10" t="s">
        <v>109</v>
      </c>
      <c r="S21" s="10" t="s">
        <v>109</v>
      </c>
      <c r="T21" s="102" t="s">
        <v>109</v>
      </c>
      <c r="U21" s="10" t="s">
        <v>109</v>
      </c>
      <c r="V21" s="10" t="s">
        <v>111</v>
      </c>
      <c r="W21" s="13" t="s">
        <v>111</v>
      </c>
      <c r="X21" s="13" t="s">
        <v>111</v>
      </c>
      <c r="Y21" s="10" t="s">
        <v>109</v>
      </c>
      <c r="Z21" s="10" t="s">
        <v>109</v>
      </c>
      <c r="AA21" s="10" t="s">
        <v>109</v>
      </c>
      <c r="AB21" s="10" t="s">
        <v>109</v>
      </c>
      <c r="AC21" s="10" t="s">
        <v>111</v>
      </c>
      <c r="AD21" s="13" t="s">
        <v>111</v>
      </c>
      <c r="AE21" s="13" t="s">
        <v>109</v>
      </c>
      <c r="AF21" s="10" t="s">
        <v>109</v>
      </c>
      <c r="AG21" s="67" t="s">
        <v>109</v>
      </c>
      <c r="AH21" s="5">
        <f>COUNTIF(C21:AG21,"〇")+COUNTIF(C21:AG21,"博")+COUNTIF(C21:AG21,"プ")+COUNTIF(C21:AG21,"城")</f>
        <v>9</v>
      </c>
      <c r="AI21" t="s">
        <v>92</v>
      </c>
    </row>
    <row r="22" spans="2:35" ht="27" customHeight="1" thickBot="1" x14ac:dyDescent="0.45">
      <c r="B22" s="56" t="s">
        <v>14</v>
      </c>
      <c r="C22" s="80" t="s">
        <v>111</v>
      </c>
      <c r="D22" s="92" t="s">
        <v>109</v>
      </c>
      <c r="E22" s="32" t="s">
        <v>111</v>
      </c>
      <c r="F22" s="32"/>
      <c r="G22" s="32" t="s">
        <v>111</v>
      </c>
      <c r="H22" s="92" t="s">
        <v>109</v>
      </c>
      <c r="I22" s="32" t="s">
        <v>111</v>
      </c>
      <c r="J22" s="32" t="s">
        <v>111</v>
      </c>
      <c r="K22" s="105" t="s">
        <v>109</v>
      </c>
      <c r="L22" s="31" t="s">
        <v>109</v>
      </c>
      <c r="M22" s="31" t="s">
        <v>109</v>
      </c>
      <c r="N22" s="31" t="s">
        <v>109</v>
      </c>
      <c r="O22" s="31" t="s">
        <v>111</v>
      </c>
      <c r="P22" s="32" t="s">
        <v>109</v>
      </c>
      <c r="Q22" s="32" t="s">
        <v>111</v>
      </c>
      <c r="R22" s="31" t="s">
        <v>109</v>
      </c>
      <c r="S22" s="105" t="s">
        <v>109</v>
      </c>
      <c r="T22" s="105" t="s">
        <v>109</v>
      </c>
      <c r="U22" s="31" t="s">
        <v>109</v>
      </c>
      <c r="V22" s="105" t="s">
        <v>109</v>
      </c>
      <c r="W22" s="105" t="s">
        <v>109</v>
      </c>
      <c r="X22" s="32" t="s">
        <v>109</v>
      </c>
      <c r="Y22" s="31" t="s">
        <v>109</v>
      </c>
      <c r="Z22" s="31" t="s">
        <v>109</v>
      </c>
      <c r="AA22" s="105" t="s">
        <v>109</v>
      </c>
      <c r="AB22" s="31" t="s">
        <v>109</v>
      </c>
      <c r="AC22" s="31" t="s">
        <v>109</v>
      </c>
      <c r="AD22" s="32" t="s">
        <v>109</v>
      </c>
      <c r="AE22" s="32" t="s">
        <v>111</v>
      </c>
      <c r="AF22" s="31" t="s">
        <v>111</v>
      </c>
      <c r="AG22" s="71" t="s">
        <v>109</v>
      </c>
      <c r="AH22" s="5">
        <f>COUNTIF(C22:AG22,"〇")+COUNTIF(C22:AG22,"博")+COUNTIF(C22:AG22,"プ")+COUNTIF(C22:AG22,"城")</f>
        <v>9</v>
      </c>
      <c r="AI22" t="s">
        <v>92</v>
      </c>
    </row>
    <row r="23" spans="2:35" ht="27" customHeight="1" thickBot="1" x14ac:dyDescent="0.45">
      <c r="B23" s="39" t="s">
        <v>6</v>
      </c>
      <c r="C23" s="81" t="s">
        <v>108</v>
      </c>
      <c r="D23" s="106" t="s">
        <v>109</v>
      </c>
      <c r="E23" s="41" t="s">
        <v>108</v>
      </c>
      <c r="F23" s="41" t="s">
        <v>108</v>
      </c>
      <c r="G23" s="41" t="s">
        <v>108</v>
      </c>
      <c r="H23" s="94" t="s">
        <v>109</v>
      </c>
      <c r="I23" s="41" t="s">
        <v>108</v>
      </c>
      <c r="J23" s="41" t="s">
        <v>108</v>
      </c>
      <c r="K23" s="40" t="s">
        <v>106</v>
      </c>
      <c r="L23" s="40" t="s">
        <v>109</v>
      </c>
      <c r="M23" s="40" t="s">
        <v>109</v>
      </c>
      <c r="N23" s="40" t="s">
        <v>109</v>
      </c>
      <c r="O23" s="40" t="s">
        <v>109</v>
      </c>
      <c r="P23" s="41" t="s">
        <v>108</v>
      </c>
      <c r="Q23" s="41" t="s">
        <v>108</v>
      </c>
      <c r="R23" s="40" t="s">
        <v>109</v>
      </c>
      <c r="S23" s="40" t="s">
        <v>109</v>
      </c>
      <c r="T23" s="40" t="s">
        <v>109</v>
      </c>
      <c r="U23" s="40" t="s">
        <v>109</v>
      </c>
      <c r="V23" s="40" t="s">
        <v>109</v>
      </c>
      <c r="W23" s="41" t="s">
        <v>108</v>
      </c>
      <c r="X23" s="41" t="s">
        <v>108</v>
      </c>
      <c r="Y23" s="40" t="s">
        <v>109</v>
      </c>
      <c r="Z23" s="40" t="s">
        <v>109</v>
      </c>
      <c r="AA23" s="40" t="s">
        <v>109</v>
      </c>
      <c r="AB23" s="40" t="s">
        <v>109</v>
      </c>
      <c r="AC23" s="40" t="s">
        <v>109</v>
      </c>
      <c r="AD23" s="41" t="s">
        <v>108</v>
      </c>
      <c r="AE23" s="41" t="s">
        <v>108</v>
      </c>
      <c r="AF23" s="40" t="s">
        <v>109</v>
      </c>
      <c r="AG23" s="72" t="s">
        <v>109</v>
      </c>
      <c r="AH23" s="5">
        <f>COUNTIF(C23:AG23,"〇")+COUNTIF(C23:AG23,"博")+COUNTIF(C23:AG23,"プ")+COUNTIF(C23:AG23,"城")</f>
        <v>12</v>
      </c>
      <c r="AI23" t="s">
        <v>92</v>
      </c>
    </row>
    <row r="24" spans="2:35" ht="158.25" customHeight="1" thickBot="1" x14ac:dyDescent="0.45">
      <c r="B24" s="4" t="s">
        <v>7</v>
      </c>
      <c r="C24" s="82" t="s">
        <v>104</v>
      </c>
      <c r="D24" s="93" t="s">
        <v>104</v>
      </c>
      <c r="E24" s="83" t="s">
        <v>104</v>
      </c>
      <c r="F24" s="83" t="s">
        <v>104</v>
      </c>
      <c r="G24" s="83" t="s">
        <v>104</v>
      </c>
      <c r="H24" s="93"/>
      <c r="I24" s="83"/>
      <c r="J24" s="82"/>
      <c r="K24" s="108"/>
      <c r="L24" s="109"/>
      <c r="M24" s="108"/>
      <c r="N24" s="109"/>
      <c r="O24" s="109"/>
      <c r="P24" s="82"/>
      <c r="Q24" s="83"/>
      <c r="R24" s="109"/>
      <c r="S24" s="109"/>
      <c r="T24" s="109"/>
      <c r="U24" s="108"/>
      <c r="V24" s="108" t="s">
        <v>115</v>
      </c>
      <c r="W24" s="83"/>
      <c r="X24" s="83"/>
      <c r="Y24" s="108"/>
      <c r="Z24" s="110"/>
      <c r="AA24" s="108"/>
      <c r="AB24" s="108"/>
      <c r="AC24" s="108"/>
      <c r="AD24" s="111"/>
      <c r="AE24" s="111"/>
      <c r="AF24" s="112"/>
      <c r="AG24" s="113"/>
    </row>
    <row r="25" spans="2:35" x14ac:dyDescent="0.4">
      <c r="AE25" s="55"/>
      <c r="AF25" s="55"/>
      <c r="AG25" s="55"/>
      <c r="AH25" s="55"/>
    </row>
    <row r="26" spans="2:35" x14ac:dyDescent="0.4">
      <c r="AE26" s="55"/>
      <c r="AF26" s="55"/>
      <c r="AG26" s="55"/>
      <c r="AH26" s="55"/>
    </row>
    <row r="27" spans="2:35" x14ac:dyDescent="0.4">
      <c r="M27" s="1"/>
    </row>
    <row r="28" spans="2:35" x14ac:dyDescent="0.4">
      <c r="M28" s="1"/>
    </row>
  </sheetData>
  <mergeCells count="4">
    <mergeCell ref="B8:B9"/>
    <mergeCell ref="B10:B11"/>
    <mergeCell ref="B12:B13"/>
    <mergeCell ref="B14:B15"/>
  </mergeCells>
  <phoneticPr fontId="2"/>
  <pageMargins left="0.25" right="0.25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博スタッフ勤務形態2022-4</vt:lpstr>
      <vt:lpstr>博シフト2022-4月 ※本来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0237Ogiso</dc:creator>
  <cp:lastModifiedBy>0237Ogiso</cp:lastModifiedBy>
  <cp:lastPrinted>2022-04-24T11:19:49Z</cp:lastPrinted>
  <dcterms:created xsi:type="dcterms:W3CDTF">2022-01-21T07:25:12Z</dcterms:created>
  <dcterms:modified xsi:type="dcterms:W3CDTF">2022-04-29T02:59:00Z</dcterms:modified>
</cp:coreProperties>
</file>